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5.20\mt\ШМТ\Прайсы ШМТ\"/>
    </mc:Choice>
  </mc:AlternateContent>
  <xr:revisionPtr revIDLastSave="0" documentId="13_ncr:1_{C8243983-1F36-4B08-8495-1EE670A36E72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06.01.2026г" sheetId="1" r:id="rId1"/>
  </sheets>
  <definedNames>
    <definedName name="_xlnm.Print_Area" localSheetId="0">'06.01.2026г'!$A$1:$G$143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E98" i="1"/>
  <c r="D98" i="1"/>
  <c r="E22" i="1"/>
  <c r="D22" i="1"/>
  <c r="E120" i="1"/>
  <c r="E119" i="1"/>
  <c r="D120" i="1"/>
  <c r="D119" i="1"/>
  <c r="E44" i="1"/>
  <c r="D44" i="1"/>
  <c r="D125" i="1"/>
  <c r="D126" i="1"/>
  <c r="D123" i="1"/>
  <c r="D122" i="1"/>
  <c r="E118" i="1"/>
  <c r="D118" i="1"/>
  <c r="E117" i="1"/>
  <c r="D117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4" i="1"/>
  <c r="D104" i="1"/>
  <c r="E103" i="1"/>
  <c r="D103" i="1"/>
  <c r="E102" i="1"/>
  <c r="D102" i="1"/>
  <c r="E101" i="1"/>
  <c r="D101" i="1"/>
  <c r="E99" i="1"/>
  <c r="D99" i="1"/>
  <c r="E97" i="1"/>
  <c r="D97" i="1"/>
  <c r="E96" i="1"/>
  <c r="D96" i="1"/>
  <c r="E95" i="1"/>
  <c r="D95" i="1"/>
  <c r="E94" i="1"/>
  <c r="D94" i="1"/>
  <c r="E93" i="1"/>
  <c r="D93" i="1"/>
  <c r="E92" i="1"/>
  <c r="D92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8" i="1"/>
  <c r="D57" i="1"/>
  <c r="D56" i="1"/>
  <c r="D55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3" i="1"/>
  <c r="D43" i="1"/>
  <c r="E41" i="1"/>
  <c r="D41" i="1"/>
  <c r="E40" i="1"/>
  <c r="D40" i="1"/>
  <c r="E39" i="1"/>
  <c r="D39" i="1"/>
  <c r="E38" i="1"/>
  <c r="D38" i="1"/>
  <c r="E37" i="1"/>
  <c r="D37" i="1"/>
  <c r="E36" i="1"/>
  <c r="D36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</calcChain>
</file>

<file path=xl/sharedStrings.xml><?xml version="1.0" encoding="utf-8"?>
<sst xmlns="http://schemas.openxmlformats.org/spreadsheetml/2006/main" count="354" uniqueCount="148">
  <si>
    <t xml:space="preserve">      ТОО "Шыгыс Металл Trade"</t>
  </si>
  <si>
    <t>г.Усть-Каменогорск, прАбая 156/11</t>
  </si>
  <si>
    <t>тел 21-10-90, 52-80-12, сот 8-705-487-88-42 офис</t>
  </si>
  <si>
    <t>e-mail: shygysmt@mail.ru</t>
  </si>
  <si>
    <t xml:space="preserve">Наименование товара </t>
  </si>
  <si>
    <t>Цена за тонну</t>
  </si>
  <si>
    <t>Труба профильная</t>
  </si>
  <si>
    <t>Размерность</t>
  </si>
  <si>
    <t>Вес 1шт в кг</t>
  </si>
  <si>
    <t>Цена за м/п</t>
  </si>
  <si>
    <t>Цена 1 шт</t>
  </si>
  <si>
    <t>Свыше 5 тн</t>
  </si>
  <si>
    <t>15*15*1,5</t>
  </si>
  <si>
    <t>договорная</t>
  </si>
  <si>
    <t>20*20*1,5</t>
  </si>
  <si>
    <t>25*25*1,5</t>
  </si>
  <si>
    <t>30*30*1,5</t>
  </si>
  <si>
    <t>40*20*1,5</t>
  </si>
  <si>
    <t>40*20*2,0</t>
  </si>
  <si>
    <t>40*25*1,5</t>
  </si>
  <si>
    <t>50*25*1,5</t>
  </si>
  <si>
    <t>40*40*1,5</t>
  </si>
  <si>
    <t>40*40*2,0</t>
  </si>
  <si>
    <t>50*50*2</t>
  </si>
  <si>
    <t>60*30*2</t>
  </si>
  <si>
    <t>60*40*2</t>
  </si>
  <si>
    <t>60*60*2</t>
  </si>
  <si>
    <t>80*40*2</t>
  </si>
  <si>
    <t>100*50*3</t>
  </si>
  <si>
    <t>80*80*3</t>
  </si>
  <si>
    <t>100*100*3</t>
  </si>
  <si>
    <t>100*100*4</t>
  </si>
  <si>
    <t>120*120*4</t>
  </si>
  <si>
    <t>140*140*4</t>
  </si>
  <si>
    <t>160*160*4</t>
  </si>
  <si>
    <t>15*2,8</t>
  </si>
  <si>
    <t>20*2,8</t>
  </si>
  <si>
    <t>25*3,2</t>
  </si>
  <si>
    <t>32*3,2</t>
  </si>
  <si>
    <t>40*3,5</t>
  </si>
  <si>
    <t>50*3,5</t>
  </si>
  <si>
    <t>57*3,5</t>
  </si>
  <si>
    <t>76*3,5</t>
  </si>
  <si>
    <t>89*3,5</t>
  </si>
  <si>
    <t>108*4</t>
  </si>
  <si>
    <t>127*4</t>
  </si>
  <si>
    <t>133*4</t>
  </si>
  <si>
    <t>159*4,5</t>
  </si>
  <si>
    <t>159*8</t>
  </si>
  <si>
    <t>219*5</t>
  </si>
  <si>
    <t>219*8</t>
  </si>
  <si>
    <t xml:space="preserve">Лист х/к </t>
  </si>
  <si>
    <t>Цена за лист</t>
  </si>
  <si>
    <t>1мм</t>
  </si>
  <si>
    <t>1000*2000</t>
  </si>
  <si>
    <t>1250*2500</t>
  </si>
  <si>
    <t>1,5мм</t>
  </si>
  <si>
    <t xml:space="preserve">Лист г/к ст3 </t>
  </si>
  <si>
    <t>2мм</t>
  </si>
  <si>
    <t>3мм</t>
  </si>
  <si>
    <t>4мм</t>
  </si>
  <si>
    <t>1500*6000</t>
  </si>
  <si>
    <t>5мм</t>
  </si>
  <si>
    <t>6мм</t>
  </si>
  <si>
    <t>8мм</t>
  </si>
  <si>
    <t>10мм</t>
  </si>
  <si>
    <t>12мм</t>
  </si>
  <si>
    <t>14мм</t>
  </si>
  <si>
    <t>16мм</t>
  </si>
  <si>
    <t>20мм</t>
  </si>
  <si>
    <t>25мм</t>
  </si>
  <si>
    <t>30мм</t>
  </si>
  <si>
    <t>Лист рифленый 4мм</t>
  </si>
  <si>
    <t>Лист рифленый 5мм</t>
  </si>
  <si>
    <t>Лист рифленый 6мм</t>
  </si>
  <si>
    <t>1500 *6000</t>
  </si>
  <si>
    <t>Сталь угловая</t>
  </si>
  <si>
    <t>25*4</t>
  </si>
  <si>
    <t>32*3</t>
  </si>
  <si>
    <t>40*4</t>
  </si>
  <si>
    <t>45*4</t>
  </si>
  <si>
    <t>50*5</t>
  </si>
  <si>
    <t>63*5</t>
  </si>
  <si>
    <t>75*6</t>
  </si>
  <si>
    <t>90*7</t>
  </si>
  <si>
    <t>100*7</t>
  </si>
  <si>
    <t>100*8</t>
  </si>
  <si>
    <t xml:space="preserve">Швеллер </t>
  </si>
  <si>
    <t>Швеллер 8П</t>
  </si>
  <si>
    <t>Швеллер 12У</t>
  </si>
  <si>
    <t>Швеллер 14У</t>
  </si>
  <si>
    <t>Швеллер 16У</t>
  </si>
  <si>
    <t>Швеллер 20П</t>
  </si>
  <si>
    <t>Швеллер 24П</t>
  </si>
  <si>
    <t>Полоса/квадрат</t>
  </si>
  <si>
    <t>Полоса 25*4</t>
  </si>
  <si>
    <t>Полоса 40*4</t>
  </si>
  <si>
    <t>Квадрат 10</t>
  </si>
  <si>
    <t>Квадрат 12</t>
  </si>
  <si>
    <t>Арматура</t>
  </si>
  <si>
    <t>Ǿ 10мм</t>
  </si>
  <si>
    <t>Ǿ 12 мм</t>
  </si>
  <si>
    <t>Ǿ 14 мм</t>
  </si>
  <si>
    <t>Ǿ 16 мм</t>
  </si>
  <si>
    <t>Ǿ 18 мм</t>
  </si>
  <si>
    <t>Ǿ 20 мм</t>
  </si>
  <si>
    <t>Ǿ 22 мм</t>
  </si>
  <si>
    <t>Ǿ 25 мм</t>
  </si>
  <si>
    <t>Ǿ 28 мм</t>
  </si>
  <si>
    <t>Ǿ 36 мм</t>
  </si>
  <si>
    <t>Круг</t>
  </si>
  <si>
    <t>Ǿ 10 мм</t>
  </si>
  <si>
    <t>Катанка</t>
  </si>
  <si>
    <t>Цена за шт</t>
  </si>
  <si>
    <t>Ǿ 6,5 мм</t>
  </si>
  <si>
    <t>бухта</t>
  </si>
  <si>
    <t>Ǿ 8мм</t>
  </si>
  <si>
    <t>Проволока вр-1</t>
  </si>
  <si>
    <t>Цена 1шт</t>
  </si>
  <si>
    <t>Ǿ 4 мм</t>
  </si>
  <si>
    <t>Ǿ 5 мм</t>
  </si>
  <si>
    <t>Балки двутавровые</t>
  </si>
  <si>
    <t>Марка стали</t>
  </si>
  <si>
    <t>Цена за тонну с НДС</t>
  </si>
  <si>
    <t>Срок поставки</t>
  </si>
  <si>
    <t>Балки Нормальные Б1/Б2</t>
  </si>
  <si>
    <t>10Б1-70Б1</t>
  </si>
  <si>
    <t>С255/С345</t>
  </si>
  <si>
    <t>5-7 дней</t>
  </si>
  <si>
    <t>Балки Широкополочные Ш1/Ш2</t>
  </si>
  <si>
    <t>20Ш1-70Ш1</t>
  </si>
  <si>
    <t>Балки Колонные К1/К2</t>
  </si>
  <si>
    <t>20К1-35К1</t>
  </si>
  <si>
    <t>Балки Монорельсовые М</t>
  </si>
  <si>
    <t>24М, 30М, 36м</t>
  </si>
  <si>
    <t>С255</t>
  </si>
  <si>
    <t>Доставка металлопроката по городу и области- цена договорная!</t>
  </si>
  <si>
    <t>Гибкая система скидок. Поставка металлопроката под заказ. Услуги резки металла.</t>
  </si>
  <si>
    <t>Трубы ВГП ГОСТ 3262-75</t>
  </si>
  <si>
    <t>Трубы Э/С ГОСТ 10704-91</t>
  </si>
  <si>
    <t>Швеллер 10П</t>
  </si>
  <si>
    <r>
      <t xml:space="preserve">Отгрузка металлопроката в крытые транспортные средства </t>
    </r>
    <r>
      <rPr>
        <b/>
        <u/>
        <sz val="16"/>
        <rFont val="Arial"/>
        <charset val="204"/>
      </rPr>
      <t>НЕ ОСУЩЕСТВЛЯЕТСЯ!</t>
    </r>
  </si>
  <si>
    <t>57*3,0</t>
  </si>
  <si>
    <t>50*50*3</t>
  </si>
  <si>
    <t>Швеллер 22П</t>
  </si>
  <si>
    <t>06.01.2026г</t>
  </si>
  <si>
    <t xml:space="preserve"> с НДС 16%</t>
  </si>
  <si>
    <t>160*160*8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</si>
</sst>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dd\.mm\.yyyy"/>
    <numFmt numFmtId="166" formatCode="#\ ##0"/>
    <numFmt numFmtId="167" formatCode="#\ ##0_ ;\-#\ ##0\ "/>
    <numFmt numFmtId="168" formatCode="mmm\.yy"/>
  </numFmts>
  <fonts count="25">
    <font>
      <sz val="11"/>
      <color theme="1"/>
      <name val="Calibri"/>
      <charset val="134"/>
      <scheme val="minor"/>
    </font>
    <font>
      <b/>
      <sz val="36"/>
      <name val="Arial"/>
      <charset val="204"/>
    </font>
    <font>
      <b/>
      <sz val="13"/>
      <name val="Arial"/>
      <charset val="204"/>
    </font>
    <font>
      <b/>
      <sz val="13"/>
      <color theme="1"/>
      <name val="Arial"/>
      <charset val="204"/>
    </font>
    <font>
      <b/>
      <sz val="11"/>
      <color theme="1"/>
      <name val="Arial"/>
      <charset val="204"/>
    </font>
    <font>
      <b/>
      <u/>
      <sz val="13"/>
      <color rgb="FF00B0F0"/>
      <name val="Arial"/>
      <charset val="204"/>
    </font>
    <font>
      <b/>
      <sz val="16"/>
      <name val="Arial"/>
      <charset val="204"/>
    </font>
    <font>
      <sz val="16"/>
      <color theme="1"/>
      <name val="Calibri"/>
      <charset val="134"/>
      <scheme val="minor"/>
    </font>
    <font>
      <b/>
      <sz val="12"/>
      <name val="Arial"/>
      <charset val="204"/>
    </font>
    <font>
      <sz val="12"/>
      <name val="Arial"/>
      <charset val="204"/>
    </font>
    <font>
      <sz val="11"/>
      <color theme="1"/>
      <name val="Arial"/>
      <charset val="204"/>
    </font>
    <font>
      <sz val="12"/>
      <color indexed="8"/>
      <name val="Arial"/>
      <charset val="204"/>
    </font>
    <font>
      <sz val="12"/>
      <name val="Bookman Old Style"/>
      <charset val="204"/>
    </font>
    <font>
      <b/>
      <sz val="12"/>
      <color theme="1"/>
      <name val="Arial"/>
      <charset val="204"/>
    </font>
    <font>
      <sz val="11"/>
      <color theme="1"/>
      <name val="Calibri"/>
      <charset val="204"/>
      <scheme val="minor"/>
    </font>
    <font>
      <sz val="12"/>
      <color theme="1"/>
      <name val="Arial"/>
      <charset val="204"/>
    </font>
    <font>
      <b/>
      <i/>
      <sz val="10"/>
      <name val="Arial"/>
      <charset val="204"/>
    </font>
    <font>
      <b/>
      <sz val="14"/>
      <name val="Arial"/>
      <charset val="204"/>
    </font>
    <font>
      <sz val="14"/>
      <color theme="1"/>
      <name val="Calibri"/>
      <charset val="204"/>
      <scheme val="minor"/>
    </font>
    <font>
      <sz val="11"/>
      <color indexed="8"/>
      <name val="Calibri"/>
      <charset val="134"/>
    </font>
    <font>
      <u/>
      <sz val="10"/>
      <color indexed="12"/>
      <name val="Arial Cyr"/>
      <charset val="204"/>
    </font>
    <font>
      <b/>
      <u/>
      <sz val="16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6" fontId="9" fillId="0" borderId="1" xfId="1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6" fontId="8" fillId="5" borderId="1" xfId="1" applyNumberFormat="1" applyFont="1" applyFill="1" applyBorder="1" applyAlignment="1">
      <alignment horizontal="center"/>
    </xf>
    <xf numFmtId="166" fontId="9" fillId="4" borderId="1" xfId="1" applyNumberFormat="1" applyFont="1" applyFill="1" applyBorder="1" applyAlignment="1">
      <alignment horizontal="center"/>
    </xf>
    <xf numFmtId="167" fontId="9" fillId="0" borderId="1" xfId="1" applyNumberFormat="1" applyFont="1" applyBorder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6" fontId="12" fillId="4" borderId="11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6" fontId="13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6" fontId="8" fillId="6" borderId="1" xfId="0" applyNumberFormat="1" applyFont="1" applyFill="1" applyBorder="1" applyAlignment="1">
      <alignment horizontal="center"/>
    </xf>
    <xf numFmtId="0" fontId="16" fillId="0" borderId="12" xfId="2" applyFont="1" applyBorder="1" applyAlignment="1" applyProtection="1">
      <alignment horizontal="left"/>
    </xf>
    <xf numFmtId="165" fontId="0" fillId="0" borderId="0" xfId="0" applyNumberFormat="1"/>
    <xf numFmtId="0" fontId="22" fillId="7" borderId="1" xfId="0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6" fontId="22" fillId="7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7" fillId="0" borderId="0" xfId="2" applyFont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9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8" fontId="1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1" fontId="9" fillId="4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2" fillId="0" borderId="5" xfId="0" applyFont="1" applyBorder="1"/>
    <xf numFmtId="165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217488</xdr:colOff>
      <xdr:row>1</xdr:row>
      <xdr:rowOff>154371</xdr:rowOff>
    </xdr:from>
    <xdr:to>
      <xdr:col>0</xdr:col>
      <xdr:colOff>2194560</xdr:colOff>
      <xdr:row>5</xdr:row>
      <xdr:rowOff>144780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" y="695325"/>
          <a:ext cx="1977390" cy="944880"/>
        </a:xfrm>
        <a:prstGeom prst="rect">
          <a:avLst/>
        </a:prstGeom>
      </xdr:spPr>
    </xdr:pic>
    <xdr:clientData/>
  </xdr:twoCellAnchor>
  <xdr:twoCellAnchor editAs="oneCell">
    <xdr:from>
      <xdr:col>5</xdr:col>
      <xdr:colOff>259080</xdr:colOff>
      <xdr:row>1</xdr:row>
      <xdr:rowOff>175261</xdr:rowOff>
    </xdr:from>
    <xdr:to>
      <xdr:col>6</xdr:col>
      <xdr:colOff>960120</xdr:colOff>
      <xdr:row>5</xdr:row>
      <xdr:rowOff>152400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6280" y="716280"/>
          <a:ext cx="2034540" cy="93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3"/>
  <sheetViews>
    <sheetView tabSelected="1" view="pageBreakPreview" zoomScaleNormal="100" workbookViewId="0">
      <selection activeCell="N11" sqref="N11"/>
    </sheetView>
  </sheetViews>
  <sheetFormatPr defaultColWidth="8.7109375" defaultRowHeight="15"/>
  <cols>
    <col min="1" max="1" width="34.28515625" customWidth="1"/>
    <col min="2" max="2" width="19.5703125" customWidth="1"/>
    <col min="3" max="3" width="17.140625" customWidth="1"/>
    <col min="4" max="4" width="16.7109375" customWidth="1"/>
    <col min="5" max="5" width="14.42578125" customWidth="1"/>
    <col min="6" max="6" width="20" customWidth="1"/>
    <col min="7" max="7" width="17.85546875" customWidth="1"/>
  </cols>
  <sheetData>
    <row r="1" spans="1:7" ht="42.6" customHeight="1">
      <c r="A1" s="67" t="s">
        <v>0</v>
      </c>
      <c r="B1" s="67"/>
      <c r="C1" s="67"/>
      <c r="D1" s="67"/>
      <c r="E1" s="67"/>
      <c r="F1" s="67"/>
      <c r="G1" s="67"/>
    </row>
    <row r="2" spans="1:7" ht="19.899999999999999" customHeight="1">
      <c r="A2" s="33"/>
      <c r="B2" s="43" t="s">
        <v>1</v>
      </c>
      <c r="C2" s="68"/>
      <c r="D2" s="68"/>
      <c r="E2" s="68"/>
      <c r="F2" s="43"/>
      <c r="G2" s="44"/>
    </row>
    <row r="3" spans="1:7" ht="18.600000000000001" customHeight="1">
      <c r="A3" s="34"/>
      <c r="B3" s="69" t="s">
        <v>2</v>
      </c>
      <c r="C3" s="70"/>
      <c r="D3" s="70"/>
      <c r="E3" s="70"/>
      <c r="F3" s="45"/>
      <c r="G3" s="44"/>
    </row>
    <row r="4" spans="1:7" ht="18.600000000000001" customHeight="1">
      <c r="A4" s="34"/>
      <c r="B4" s="69"/>
      <c r="C4" s="70"/>
      <c r="D4" s="70"/>
      <c r="E4" s="70"/>
      <c r="F4" s="45"/>
      <c r="G4" s="44"/>
    </row>
    <row r="5" spans="1:7" ht="18" customHeight="1">
      <c r="A5" s="34"/>
      <c r="B5" s="71" t="s">
        <v>3</v>
      </c>
      <c r="C5" s="71"/>
      <c r="D5" s="71"/>
      <c r="E5" s="71"/>
      <c r="F5" s="45"/>
      <c r="G5" s="44"/>
    </row>
    <row r="6" spans="1:7" ht="22.9" customHeight="1">
      <c r="A6" s="35"/>
      <c r="B6" s="61"/>
      <c r="C6" s="46"/>
      <c r="D6" s="46"/>
      <c r="E6" s="46"/>
      <c r="F6" s="46"/>
      <c r="G6" s="47"/>
    </row>
    <row r="7" spans="1:7" ht="18.600000000000001" customHeight="1">
      <c r="A7" s="62" t="s">
        <v>145</v>
      </c>
      <c r="B7" s="63"/>
      <c r="C7" s="63"/>
      <c r="D7" s="63"/>
      <c r="E7" s="63"/>
      <c r="F7" s="63"/>
      <c r="G7" s="63"/>
    </row>
    <row r="8" spans="1:7" ht="18.75" customHeight="1">
      <c r="A8" s="48" t="s">
        <v>4</v>
      </c>
      <c r="B8" s="48"/>
      <c r="C8" s="48"/>
      <c r="D8" s="37"/>
      <c r="E8" s="37"/>
      <c r="F8" s="64" t="s">
        <v>5</v>
      </c>
      <c r="G8" s="64"/>
    </row>
    <row r="9" spans="1:7" ht="16.149999999999999" customHeight="1">
      <c r="A9" s="48"/>
      <c r="B9" s="48"/>
      <c r="C9" s="48"/>
      <c r="D9" s="37"/>
      <c r="E9" s="37"/>
      <c r="F9" s="65" t="s">
        <v>146</v>
      </c>
      <c r="G9" s="65"/>
    </row>
    <row r="10" spans="1:7" ht="15.7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5</v>
      </c>
      <c r="G10" s="2" t="s">
        <v>11</v>
      </c>
    </row>
    <row r="11" spans="1:7" ht="15.75">
      <c r="A11" s="3" t="s">
        <v>12</v>
      </c>
      <c r="B11" s="3">
        <v>6</v>
      </c>
      <c r="C11" s="3">
        <v>3.7</v>
      </c>
      <c r="D11" s="4">
        <f>C11*F11/1000/B14</f>
        <v>339.16666666666669</v>
      </c>
      <c r="E11" s="4">
        <f>C11*F11/1000</f>
        <v>2035</v>
      </c>
      <c r="F11" s="5">
        <v>550000</v>
      </c>
      <c r="G11" s="6" t="s">
        <v>13</v>
      </c>
    </row>
    <row r="12" spans="1:7" ht="15.75">
      <c r="A12" s="3" t="s">
        <v>14</v>
      </c>
      <c r="B12" s="3">
        <v>6</v>
      </c>
      <c r="C12" s="3">
        <v>5.0999999999999996</v>
      </c>
      <c r="D12" s="4">
        <f t="shared" ref="D12:D34" si="0">C12*F12/1000/B12</f>
        <v>450.5</v>
      </c>
      <c r="E12" s="4">
        <f t="shared" ref="E12:E34" si="1">C12*F12/1000</f>
        <v>2703</v>
      </c>
      <c r="F12" s="5">
        <v>530000</v>
      </c>
      <c r="G12" s="6" t="s">
        <v>13</v>
      </c>
    </row>
    <row r="13" spans="1:7" ht="15.75">
      <c r="A13" s="3" t="s">
        <v>15</v>
      </c>
      <c r="B13" s="3">
        <v>6</v>
      </c>
      <c r="C13" s="3">
        <v>6.5</v>
      </c>
      <c r="D13" s="4">
        <f t="shared" si="0"/>
        <v>552.5</v>
      </c>
      <c r="E13" s="4">
        <f t="shared" si="1"/>
        <v>3315</v>
      </c>
      <c r="F13" s="5">
        <v>510000</v>
      </c>
      <c r="G13" s="6" t="s">
        <v>13</v>
      </c>
    </row>
    <row r="14" spans="1:7" ht="15.75">
      <c r="A14" s="3" t="s">
        <v>16</v>
      </c>
      <c r="B14" s="3">
        <v>6</v>
      </c>
      <c r="C14" s="3">
        <v>8</v>
      </c>
      <c r="D14" s="4">
        <f t="shared" si="0"/>
        <v>680</v>
      </c>
      <c r="E14" s="4">
        <f t="shared" si="1"/>
        <v>4080</v>
      </c>
      <c r="F14" s="5">
        <v>510000</v>
      </c>
      <c r="G14" s="6" t="s">
        <v>13</v>
      </c>
    </row>
    <row r="15" spans="1:7" ht="15.75">
      <c r="A15" s="3" t="s">
        <v>17</v>
      </c>
      <c r="B15" s="3">
        <v>6</v>
      </c>
      <c r="C15" s="3">
        <v>8</v>
      </c>
      <c r="D15" s="4">
        <f t="shared" si="0"/>
        <v>680</v>
      </c>
      <c r="E15" s="4">
        <f t="shared" si="1"/>
        <v>4080</v>
      </c>
      <c r="F15" s="5">
        <v>510000</v>
      </c>
      <c r="G15" s="6" t="s">
        <v>13</v>
      </c>
    </row>
    <row r="16" spans="1:7" ht="15.75">
      <c r="A16" s="3" t="s">
        <v>18</v>
      </c>
      <c r="B16" s="3">
        <v>6</v>
      </c>
      <c r="C16" s="3">
        <v>10.5</v>
      </c>
      <c r="D16" s="4">
        <f t="shared" si="0"/>
        <v>866.25</v>
      </c>
      <c r="E16" s="4">
        <f t="shared" si="1"/>
        <v>5197.5</v>
      </c>
      <c r="F16" s="5">
        <v>495000</v>
      </c>
      <c r="G16" s="6" t="s">
        <v>13</v>
      </c>
    </row>
    <row r="17" spans="1:7" ht="15.75">
      <c r="A17" s="3" t="s">
        <v>19</v>
      </c>
      <c r="B17" s="3">
        <v>6</v>
      </c>
      <c r="C17" s="3">
        <v>9</v>
      </c>
      <c r="D17" s="4">
        <f t="shared" si="0"/>
        <v>765</v>
      </c>
      <c r="E17" s="4">
        <f t="shared" si="1"/>
        <v>4590</v>
      </c>
      <c r="F17" s="5">
        <v>510000</v>
      </c>
      <c r="G17" s="6" t="s">
        <v>13</v>
      </c>
    </row>
    <row r="18" spans="1:7" ht="15.75">
      <c r="A18" s="3" t="s">
        <v>20</v>
      </c>
      <c r="B18" s="3">
        <v>6</v>
      </c>
      <c r="C18" s="3">
        <v>10.5</v>
      </c>
      <c r="D18" s="4">
        <f t="shared" si="0"/>
        <v>892.5</v>
      </c>
      <c r="E18" s="4">
        <f t="shared" si="1"/>
        <v>5355</v>
      </c>
      <c r="F18" s="5">
        <v>510000</v>
      </c>
      <c r="G18" s="6" t="s">
        <v>13</v>
      </c>
    </row>
    <row r="19" spans="1:7" ht="15.75">
      <c r="A19" s="3" t="s">
        <v>21</v>
      </c>
      <c r="B19" s="3">
        <v>6</v>
      </c>
      <c r="C19" s="3">
        <v>11</v>
      </c>
      <c r="D19" s="4">
        <f t="shared" si="0"/>
        <v>935</v>
      </c>
      <c r="E19" s="4">
        <f t="shared" si="1"/>
        <v>5610</v>
      </c>
      <c r="F19" s="5">
        <v>510000</v>
      </c>
      <c r="G19" s="6" t="s">
        <v>13</v>
      </c>
    </row>
    <row r="20" spans="1:7" ht="15.75">
      <c r="A20" s="3" t="s">
        <v>22</v>
      </c>
      <c r="B20" s="3">
        <v>6</v>
      </c>
      <c r="C20" s="3">
        <v>14</v>
      </c>
      <c r="D20" s="4">
        <f t="shared" si="0"/>
        <v>1155</v>
      </c>
      <c r="E20" s="4">
        <f t="shared" si="1"/>
        <v>6930</v>
      </c>
      <c r="F20" s="5">
        <v>495000</v>
      </c>
      <c r="G20" s="6" t="s">
        <v>13</v>
      </c>
    </row>
    <row r="21" spans="1:7" ht="15.75">
      <c r="A21" s="3" t="s">
        <v>23</v>
      </c>
      <c r="B21" s="3">
        <v>6</v>
      </c>
      <c r="C21" s="3">
        <v>18</v>
      </c>
      <c r="D21" s="4">
        <f t="shared" si="0"/>
        <v>1485</v>
      </c>
      <c r="E21" s="4">
        <f t="shared" si="1"/>
        <v>8910</v>
      </c>
      <c r="F21" s="5">
        <v>495000</v>
      </c>
      <c r="G21" s="6" t="s">
        <v>13</v>
      </c>
    </row>
    <row r="22" spans="1:7" ht="15.75">
      <c r="A22" s="3" t="s">
        <v>143</v>
      </c>
      <c r="B22" s="3">
        <v>6</v>
      </c>
      <c r="C22" s="3">
        <v>26</v>
      </c>
      <c r="D22" s="4">
        <f t="shared" si="0"/>
        <v>2036.6666666666667</v>
      </c>
      <c r="E22" s="4">
        <f t="shared" si="1"/>
        <v>12220</v>
      </c>
      <c r="F22" s="5">
        <v>470000</v>
      </c>
      <c r="G22" s="6" t="s">
        <v>13</v>
      </c>
    </row>
    <row r="23" spans="1:7" ht="15.75">
      <c r="A23" s="3" t="s">
        <v>24</v>
      </c>
      <c r="B23" s="3">
        <v>6</v>
      </c>
      <c r="C23" s="3">
        <v>16.5</v>
      </c>
      <c r="D23" s="4">
        <f t="shared" si="0"/>
        <v>1361.25</v>
      </c>
      <c r="E23" s="4">
        <f t="shared" si="1"/>
        <v>8167.5</v>
      </c>
      <c r="F23" s="5">
        <v>495000</v>
      </c>
      <c r="G23" s="6" t="s">
        <v>13</v>
      </c>
    </row>
    <row r="24" spans="1:7" ht="15.75">
      <c r="A24" s="3" t="s">
        <v>25</v>
      </c>
      <c r="B24" s="3">
        <v>6</v>
      </c>
      <c r="C24" s="3">
        <v>18</v>
      </c>
      <c r="D24" s="4">
        <f t="shared" si="0"/>
        <v>1485</v>
      </c>
      <c r="E24" s="4">
        <f t="shared" si="1"/>
        <v>8910</v>
      </c>
      <c r="F24" s="5">
        <v>495000</v>
      </c>
      <c r="G24" s="6" t="s">
        <v>13</v>
      </c>
    </row>
    <row r="25" spans="1:7" ht="15.75">
      <c r="A25" s="3" t="s">
        <v>26</v>
      </c>
      <c r="B25" s="3">
        <v>6</v>
      </c>
      <c r="C25" s="3">
        <v>22</v>
      </c>
      <c r="D25" s="4">
        <f t="shared" si="0"/>
        <v>1815</v>
      </c>
      <c r="E25" s="4">
        <f t="shared" si="1"/>
        <v>10890</v>
      </c>
      <c r="F25" s="5">
        <v>495000</v>
      </c>
      <c r="G25" s="6" t="s">
        <v>13</v>
      </c>
    </row>
    <row r="26" spans="1:7" ht="15.75">
      <c r="A26" s="3" t="s">
        <v>27</v>
      </c>
      <c r="B26" s="3">
        <v>6</v>
      </c>
      <c r="C26" s="3">
        <v>22</v>
      </c>
      <c r="D26" s="4">
        <f t="shared" si="0"/>
        <v>1815</v>
      </c>
      <c r="E26" s="4">
        <f t="shared" si="1"/>
        <v>10890</v>
      </c>
      <c r="F26" s="5">
        <v>495000</v>
      </c>
      <c r="G26" s="6" t="s">
        <v>13</v>
      </c>
    </row>
    <row r="27" spans="1:7" ht="15.75">
      <c r="A27" s="3" t="s">
        <v>28</v>
      </c>
      <c r="B27" s="3">
        <v>12</v>
      </c>
      <c r="C27" s="3">
        <v>80</v>
      </c>
      <c r="D27" s="4">
        <f t="shared" si="0"/>
        <v>3133.3333333333335</v>
      </c>
      <c r="E27" s="4">
        <f t="shared" si="1"/>
        <v>37600</v>
      </c>
      <c r="F27" s="5">
        <v>470000</v>
      </c>
      <c r="G27" s="6" t="s">
        <v>13</v>
      </c>
    </row>
    <row r="28" spans="1:7" ht="15.75">
      <c r="A28" s="3" t="s">
        <v>29</v>
      </c>
      <c r="B28" s="3">
        <v>12</v>
      </c>
      <c r="C28" s="3">
        <v>86</v>
      </c>
      <c r="D28" s="4">
        <f t="shared" si="0"/>
        <v>3368.3333333333335</v>
      </c>
      <c r="E28" s="4">
        <f t="shared" si="1"/>
        <v>40420</v>
      </c>
      <c r="F28" s="5">
        <v>470000</v>
      </c>
      <c r="G28" s="6" t="s">
        <v>13</v>
      </c>
    </row>
    <row r="29" spans="1:7" ht="15.75">
      <c r="A29" s="3" t="s">
        <v>30</v>
      </c>
      <c r="B29" s="3">
        <v>12</v>
      </c>
      <c r="C29" s="3">
        <v>109</v>
      </c>
      <c r="D29" s="4">
        <f t="shared" si="0"/>
        <v>4269.166666666667</v>
      </c>
      <c r="E29" s="4">
        <f t="shared" si="1"/>
        <v>51230</v>
      </c>
      <c r="F29" s="5">
        <v>470000</v>
      </c>
      <c r="G29" s="6" t="s">
        <v>13</v>
      </c>
    </row>
    <row r="30" spans="1:7" ht="15.75">
      <c r="A30" s="3" t="s">
        <v>31</v>
      </c>
      <c r="B30" s="3">
        <v>12</v>
      </c>
      <c r="C30" s="3">
        <v>143</v>
      </c>
      <c r="D30" s="4">
        <f t="shared" si="0"/>
        <v>5600.833333333333</v>
      </c>
      <c r="E30" s="4">
        <f t="shared" si="1"/>
        <v>67210</v>
      </c>
      <c r="F30" s="5">
        <v>470000</v>
      </c>
      <c r="G30" s="6" t="s">
        <v>13</v>
      </c>
    </row>
    <row r="31" spans="1:7" ht="15.75">
      <c r="A31" s="3" t="s">
        <v>32</v>
      </c>
      <c r="B31" s="3">
        <v>12</v>
      </c>
      <c r="C31" s="3">
        <v>171</v>
      </c>
      <c r="D31" s="4">
        <f t="shared" si="0"/>
        <v>6697.5</v>
      </c>
      <c r="E31" s="4">
        <f t="shared" si="1"/>
        <v>80370</v>
      </c>
      <c r="F31" s="5">
        <v>470000</v>
      </c>
      <c r="G31" s="6" t="s">
        <v>13</v>
      </c>
    </row>
    <row r="32" spans="1:7" ht="15.75">
      <c r="A32" s="3" t="s">
        <v>33</v>
      </c>
      <c r="B32" s="3">
        <v>12</v>
      </c>
      <c r="C32" s="3">
        <v>200</v>
      </c>
      <c r="D32" s="4">
        <f t="shared" si="0"/>
        <v>7500</v>
      </c>
      <c r="E32" s="4">
        <f t="shared" si="1"/>
        <v>90000</v>
      </c>
      <c r="F32" s="5">
        <v>450000</v>
      </c>
      <c r="G32" s="6" t="s">
        <v>13</v>
      </c>
    </row>
    <row r="33" spans="1:7" ht="15.75">
      <c r="A33" s="3" t="s">
        <v>34</v>
      </c>
      <c r="B33" s="3">
        <v>12</v>
      </c>
      <c r="C33" s="3">
        <v>235</v>
      </c>
      <c r="D33" s="4">
        <f t="shared" si="0"/>
        <v>8812.5</v>
      </c>
      <c r="E33" s="4">
        <f t="shared" si="1"/>
        <v>105750</v>
      </c>
      <c r="F33" s="5">
        <v>450000</v>
      </c>
      <c r="G33" s="6" t="s">
        <v>13</v>
      </c>
    </row>
    <row r="34" spans="1:7" ht="15.75">
      <c r="A34" s="3" t="s">
        <v>147</v>
      </c>
      <c r="B34" s="3">
        <v>12</v>
      </c>
      <c r="C34" s="3">
        <v>446</v>
      </c>
      <c r="D34" s="4">
        <f t="shared" si="0"/>
        <v>17468.333333333332</v>
      </c>
      <c r="E34" s="4">
        <f t="shared" si="1"/>
        <v>209620</v>
      </c>
      <c r="F34" s="5">
        <v>470000</v>
      </c>
      <c r="G34" s="6" t="s">
        <v>13</v>
      </c>
    </row>
    <row r="35" spans="1:7" ht="15.75">
      <c r="A35" s="2" t="s">
        <v>138</v>
      </c>
      <c r="B35" s="2" t="s">
        <v>7</v>
      </c>
      <c r="C35" s="2" t="s">
        <v>8</v>
      </c>
      <c r="D35" s="2" t="s">
        <v>9</v>
      </c>
      <c r="E35" s="2" t="s">
        <v>10</v>
      </c>
      <c r="F35" s="7" t="s">
        <v>5</v>
      </c>
      <c r="G35" s="2" t="s">
        <v>11</v>
      </c>
    </row>
    <row r="36" spans="1:7" ht="15.75">
      <c r="A36" s="3" t="s">
        <v>35</v>
      </c>
      <c r="B36" s="3">
        <v>6</v>
      </c>
      <c r="C36" s="3">
        <v>8</v>
      </c>
      <c r="D36" s="4">
        <f>C36*F36/1000/B36</f>
        <v>633.33333333333337</v>
      </c>
      <c r="E36" s="4">
        <f>C36*F36/1000</f>
        <v>3800</v>
      </c>
      <c r="F36" s="8">
        <v>475000</v>
      </c>
      <c r="G36" s="3" t="s">
        <v>13</v>
      </c>
    </row>
    <row r="37" spans="1:7" ht="15.75">
      <c r="A37" s="3" t="s">
        <v>36</v>
      </c>
      <c r="B37" s="3">
        <v>6</v>
      </c>
      <c r="C37" s="3">
        <v>10</v>
      </c>
      <c r="D37" s="4">
        <f>C37*F37/1000/B37</f>
        <v>791.66666666666663</v>
      </c>
      <c r="E37" s="4">
        <f>C37*F37/1000</f>
        <v>4750</v>
      </c>
      <c r="F37" s="8">
        <v>475000</v>
      </c>
      <c r="G37" s="3" t="s">
        <v>13</v>
      </c>
    </row>
    <row r="38" spans="1:7" ht="15.75">
      <c r="A38" s="3" t="s">
        <v>37</v>
      </c>
      <c r="B38" s="3">
        <v>6</v>
      </c>
      <c r="C38" s="3">
        <v>14.5</v>
      </c>
      <c r="D38" s="4">
        <f t="shared" ref="D38:D53" si="2">C38*F38/1000/B38</f>
        <v>1147.9166666666667</v>
      </c>
      <c r="E38" s="4">
        <f>C38*F38/1000</f>
        <v>6887.5</v>
      </c>
      <c r="F38" s="8">
        <v>475000</v>
      </c>
      <c r="G38" s="3" t="s">
        <v>13</v>
      </c>
    </row>
    <row r="39" spans="1:7" ht="15.75">
      <c r="A39" s="3" t="s">
        <v>38</v>
      </c>
      <c r="B39" s="3">
        <v>6</v>
      </c>
      <c r="C39" s="3">
        <v>19</v>
      </c>
      <c r="D39" s="4">
        <f t="shared" si="2"/>
        <v>1504.1666666666667</v>
      </c>
      <c r="E39" s="4">
        <f t="shared" ref="E39:E53" si="3">C39*F39/1000</f>
        <v>9025</v>
      </c>
      <c r="F39" s="8">
        <v>475000</v>
      </c>
      <c r="G39" s="3" t="s">
        <v>13</v>
      </c>
    </row>
    <row r="40" spans="1:7" ht="15.75">
      <c r="A40" s="3" t="s">
        <v>39</v>
      </c>
      <c r="B40" s="3">
        <v>6</v>
      </c>
      <c r="C40" s="3">
        <v>24</v>
      </c>
      <c r="D40" s="4">
        <f t="shared" si="2"/>
        <v>1900</v>
      </c>
      <c r="E40" s="4">
        <f t="shared" si="3"/>
        <v>11400</v>
      </c>
      <c r="F40" s="8">
        <v>475000</v>
      </c>
      <c r="G40" s="3" t="s">
        <v>13</v>
      </c>
    </row>
    <row r="41" spans="1:7" ht="15.75">
      <c r="A41" s="3" t="s">
        <v>40</v>
      </c>
      <c r="B41" s="3">
        <v>6</v>
      </c>
      <c r="C41" s="3">
        <v>30</v>
      </c>
      <c r="D41" s="4">
        <f t="shared" si="2"/>
        <v>2375</v>
      </c>
      <c r="E41" s="4">
        <f t="shared" si="3"/>
        <v>14250</v>
      </c>
      <c r="F41" s="8">
        <v>475000</v>
      </c>
      <c r="G41" s="3" t="s">
        <v>13</v>
      </c>
    </row>
    <row r="42" spans="1:7" ht="15.75">
      <c r="A42" s="26" t="s">
        <v>139</v>
      </c>
      <c r="B42" s="26" t="s">
        <v>7</v>
      </c>
      <c r="C42" s="26" t="s">
        <v>8</v>
      </c>
      <c r="D42" s="27" t="s">
        <v>9</v>
      </c>
      <c r="E42" s="27" t="s">
        <v>10</v>
      </c>
      <c r="F42" s="28" t="s">
        <v>5</v>
      </c>
      <c r="G42" s="26" t="s">
        <v>11</v>
      </c>
    </row>
    <row r="43" spans="1:7" ht="15.75">
      <c r="A43" s="3" t="s">
        <v>41</v>
      </c>
      <c r="B43" s="3">
        <v>6</v>
      </c>
      <c r="C43" s="3">
        <v>28</v>
      </c>
      <c r="D43" s="4">
        <f t="shared" si="2"/>
        <v>2170</v>
      </c>
      <c r="E43" s="4">
        <f t="shared" si="3"/>
        <v>13020</v>
      </c>
      <c r="F43" s="8">
        <v>465000</v>
      </c>
      <c r="G43" s="3" t="s">
        <v>13</v>
      </c>
    </row>
    <row r="44" spans="1:7" ht="15.75">
      <c r="A44" s="3" t="s">
        <v>142</v>
      </c>
      <c r="B44" s="3">
        <v>6</v>
      </c>
      <c r="C44" s="3">
        <v>24</v>
      </c>
      <c r="D44" s="4">
        <f t="shared" si="2"/>
        <v>1860</v>
      </c>
      <c r="E44" s="4">
        <f t="shared" si="3"/>
        <v>11160</v>
      </c>
      <c r="F44" s="8">
        <v>465000</v>
      </c>
      <c r="G44" s="3" t="s">
        <v>13</v>
      </c>
    </row>
    <row r="45" spans="1:7" ht="15.75">
      <c r="A45" s="3" t="s">
        <v>42</v>
      </c>
      <c r="B45" s="3">
        <v>12</v>
      </c>
      <c r="C45" s="3">
        <v>76</v>
      </c>
      <c r="D45" s="4">
        <f t="shared" si="2"/>
        <v>2945</v>
      </c>
      <c r="E45" s="4">
        <f t="shared" si="3"/>
        <v>35340</v>
      </c>
      <c r="F45" s="8">
        <v>465000</v>
      </c>
      <c r="G45" s="3" t="s">
        <v>13</v>
      </c>
    </row>
    <row r="46" spans="1:7" ht="15.75">
      <c r="A46" s="3" t="s">
        <v>43</v>
      </c>
      <c r="B46" s="3">
        <v>12</v>
      </c>
      <c r="C46" s="3">
        <v>89</v>
      </c>
      <c r="D46" s="4">
        <f t="shared" si="2"/>
        <v>3448.75</v>
      </c>
      <c r="E46" s="4">
        <f t="shared" si="3"/>
        <v>41385</v>
      </c>
      <c r="F46" s="8">
        <v>465000</v>
      </c>
      <c r="G46" s="3" t="s">
        <v>13</v>
      </c>
    </row>
    <row r="47" spans="1:7" ht="15.75">
      <c r="A47" s="3" t="s">
        <v>44</v>
      </c>
      <c r="B47" s="3">
        <v>12</v>
      </c>
      <c r="C47" s="3">
        <v>124</v>
      </c>
      <c r="D47" s="4">
        <f t="shared" si="2"/>
        <v>4805</v>
      </c>
      <c r="E47" s="4">
        <f t="shared" si="3"/>
        <v>57660</v>
      </c>
      <c r="F47" s="8">
        <v>465000</v>
      </c>
      <c r="G47" s="3" t="s">
        <v>13</v>
      </c>
    </row>
    <row r="48" spans="1:7" ht="15.75">
      <c r="A48" s="3" t="s">
        <v>45</v>
      </c>
      <c r="B48" s="3">
        <v>12</v>
      </c>
      <c r="C48" s="3">
        <v>140</v>
      </c>
      <c r="D48" s="4">
        <f t="shared" si="2"/>
        <v>5425</v>
      </c>
      <c r="E48" s="4">
        <f t="shared" si="3"/>
        <v>65100</v>
      </c>
      <c r="F48" s="8">
        <v>465000</v>
      </c>
      <c r="G48" s="3" t="s">
        <v>13</v>
      </c>
    </row>
    <row r="49" spans="1:9" ht="15.75">
      <c r="A49" s="3" t="s">
        <v>46</v>
      </c>
      <c r="B49" s="3">
        <v>12</v>
      </c>
      <c r="C49" s="3">
        <v>153</v>
      </c>
      <c r="D49" s="4">
        <f t="shared" si="2"/>
        <v>5928.75</v>
      </c>
      <c r="E49" s="4">
        <f t="shared" si="3"/>
        <v>71145</v>
      </c>
      <c r="F49" s="8">
        <v>465000</v>
      </c>
      <c r="G49" s="3" t="s">
        <v>13</v>
      </c>
    </row>
    <row r="50" spans="1:9" ht="15.75">
      <c r="A50" s="3" t="s">
        <v>47</v>
      </c>
      <c r="B50" s="3">
        <v>12</v>
      </c>
      <c r="C50" s="3">
        <v>206</v>
      </c>
      <c r="D50" s="4">
        <f t="shared" si="2"/>
        <v>7982.5</v>
      </c>
      <c r="E50" s="4">
        <f t="shared" si="3"/>
        <v>95790</v>
      </c>
      <c r="F50" s="8">
        <v>465000</v>
      </c>
      <c r="G50" s="3" t="s">
        <v>13</v>
      </c>
    </row>
    <row r="51" spans="1:9" ht="15.75">
      <c r="A51" s="3" t="s">
        <v>48</v>
      </c>
      <c r="B51" s="3">
        <v>12</v>
      </c>
      <c r="C51" s="3">
        <v>360</v>
      </c>
      <c r="D51" s="4">
        <f t="shared" si="2"/>
        <v>13950</v>
      </c>
      <c r="E51" s="4">
        <f t="shared" si="3"/>
        <v>167400</v>
      </c>
      <c r="F51" s="8">
        <v>465000</v>
      </c>
      <c r="G51" s="3" t="s">
        <v>13</v>
      </c>
    </row>
    <row r="52" spans="1:9" ht="15.75">
      <c r="A52" s="3" t="s">
        <v>49</v>
      </c>
      <c r="B52" s="3">
        <v>12</v>
      </c>
      <c r="C52" s="3">
        <v>320</v>
      </c>
      <c r="D52" s="4">
        <f t="shared" si="2"/>
        <v>12400</v>
      </c>
      <c r="E52" s="4">
        <f t="shared" si="3"/>
        <v>148800</v>
      </c>
      <c r="F52" s="8">
        <v>465000</v>
      </c>
      <c r="G52" s="3" t="s">
        <v>13</v>
      </c>
    </row>
    <row r="53" spans="1:9" ht="15.75">
      <c r="A53" s="3" t="s">
        <v>50</v>
      </c>
      <c r="B53" s="3">
        <v>12</v>
      </c>
      <c r="C53" s="3">
        <v>500</v>
      </c>
      <c r="D53" s="4">
        <f t="shared" si="2"/>
        <v>19375</v>
      </c>
      <c r="E53" s="4">
        <f t="shared" si="3"/>
        <v>232500</v>
      </c>
      <c r="F53" s="8">
        <v>465000</v>
      </c>
      <c r="G53" s="3" t="s">
        <v>13</v>
      </c>
    </row>
    <row r="54" spans="1:9" ht="15.75">
      <c r="A54" s="2" t="s">
        <v>51</v>
      </c>
      <c r="B54" s="2" t="s">
        <v>7</v>
      </c>
      <c r="C54" s="2" t="s">
        <v>8</v>
      </c>
      <c r="D54" s="66" t="s">
        <v>52</v>
      </c>
      <c r="E54" s="41"/>
      <c r="F54" s="2" t="s">
        <v>5</v>
      </c>
      <c r="G54" s="2" t="s">
        <v>11</v>
      </c>
    </row>
    <row r="55" spans="1:9" ht="15.75">
      <c r="A55" s="6" t="s">
        <v>53</v>
      </c>
      <c r="B55" s="6" t="s">
        <v>54</v>
      </c>
      <c r="C55" s="6">
        <v>16</v>
      </c>
      <c r="D55" s="50">
        <f>F55*C55/1000</f>
        <v>8240</v>
      </c>
      <c r="E55" s="41"/>
      <c r="F55" s="8">
        <v>515000</v>
      </c>
      <c r="G55" s="6" t="s">
        <v>13</v>
      </c>
    </row>
    <row r="56" spans="1:9" ht="15.75">
      <c r="A56" s="3" t="s">
        <v>53</v>
      </c>
      <c r="B56" s="3" t="s">
        <v>55</v>
      </c>
      <c r="C56" s="3">
        <v>26</v>
      </c>
      <c r="D56" s="50">
        <f t="shared" ref="D56:D58" si="4">F56*C56/1000</f>
        <v>13390</v>
      </c>
      <c r="E56" s="41"/>
      <c r="F56" s="8">
        <v>515000</v>
      </c>
      <c r="G56" s="3" t="s">
        <v>13</v>
      </c>
      <c r="I56" s="1"/>
    </row>
    <row r="57" spans="1:9" ht="15.75">
      <c r="A57" s="3" t="s">
        <v>56</v>
      </c>
      <c r="B57" s="3" t="s">
        <v>54</v>
      </c>
      <c r="C57" s="3">
        <v>24</v>
      </c>
      <c r="D57" s="50">
        <f t="shared" si="4"/>
        <v>12360</v>
      </c>
      <c r="E57" s="41"/>
      <c r="F57" s="8">
        <v>515000</v>
      </c>
      <c r="G57" s="3" t="s">
        <v>13</v>
      </c>
      <c r="I57" s="1"/>
    </row>
    <row r="58" spans="1:9" ht="15.75">
      <c r="A58" s="3" t="s">
        <v>56</v>
      </c>
      <c r="B58" s="3" t="s">
        <v>55</v>
      </c>
      <c r="C58" s="3">
        <v>37</v>
      </c>
      <c r="D58" s="50">
        <f t="shared" si="4"/>
        <v>19055</v>
      </c>
      <c r="E58" s="41"/>
      <c r="F58" s="8">
        <v>515000</v>
      </c>
      <c r="G58" s="3" t="s">
        <v>13</v>
      </c>
      <c r="I58" s="1"/>
    </row>
    <row r="59" spans="1:9" ht="15.75">
      <c r="A59" s="2" t="s">
        <v>57</v>
      </c>
      <c r="B59" s="2" t="s">
        <v>7</v>
      </c>
      <c r="C59" s="2" t="s">
        <v>8</v>
      </c>
      <c r="D59" s="60" t="s">
        <v>52</v>
      </c>
      <c r="E59" s="41"/>
      <c r="F59" s="7" t="s">
        <v>5</v>
      </c>
      <c r="G59" s="2" t="s">
        <v>11</v>
      </c>
      <c r="I59" s="1"/>
    </row>
    <row r="60" spans="1:9" ht="15.75">
      <c r="A60" s="10" t="s">
        <v>56</v>
      </c>
      <c r="B60" s="10" t="s">
        <v>54</v>
      </c>
      <c r="C60" s="10">
        <v>26</v>
      </c>
      <c r="D60" s="59">
        <f>F60*C60/1000</f>
        <v>12220</v>
      </c>
      <c r="E60" s="41"/>
      <c r="F60" s="12">
        <v>470000</v>
      </c>
      <c r="G60" s="10" t="s">
        <v>13</v>
      </c>
      <c r="I60" s="1"/>
    </row>
    <row r="61" spans="1:9" ht="15.75">
      <c r="A61" s="10" t="s">
        <v>56</v>
      </c>
      <c r="B61" s="10" t="s">
        <v>55</v>
      </c>
      <c r="C61" s="10">
        <v>40</v>
      </c>
      <c r="D61" s="59">
        <f>F61*C61/1000</f>
        <v>18800</v>
      </c>
      <c r="E61" s="41"/>
      <c r="F61" s="12">
        <v>470000</v>
      </c>
      <c r="G61" s="10" t="s">
        <v>13</v>
      </c>
      <c r="I61" s="1"/>
    </row>
    <row r="62" spans="1:9" ht="15.75">
      <c r="A62" s="10" t="s">
        <v>58</v>
      </c>
      <c r="B62" s="10" t="s">
        <v>54</v>
      </c>
      <c r="C62" s="10">
        <v>33</v>
      </c>
      <c r="D62" s="59">
        <f>F62*C62/1000</f>
        <v>13365</v>
      </c>
      <c r="E62" s="41"/>
      <c r="F62" s="12">
        <v>405000</v>
      </c>
      <c r="G62" s="10" t="s">
        <v>13</v>
      </c>
      <c r="I62" s="1"/>
    </row>
    <row r="63" spans="1:9" ht="15.75">
      <c r="A63" s="10" t="s">
        <v>58</v>
      </c>
      <c r="B63" s="10" t="s">
        <v>55</v>
      </c>
      <c r="C63" s="10">
        <v>52</v>
      </c>
      <c r="D63" s="59">
        <f>F63*C63/1000</f>
        <v>21060</v>
      </c>
      <c r="E63" s="41"/>
      <c r="F63" s="12">
        <v>405000</v>
      </c>
      <c r="G63" s="10" t="s">
        <v>13</v>
      </c>
      <c r="I63" s="1"/>
    </row>
    <row r="64" spans="1:9" ht="15.75">
      <c r="A64" s="10" t="s">
        <v>59</v>
      </c>
      <c r="B64" s="10" t="s">
        <v>54</v>
      </c>
      <c r="C64" s="10">
        <v>50</v>
      </c>
      <c r="D64" s="59">
        <f t="shared" ref="D64:D74" si="5">F64*C64/1000</f>
        <v>20000</v>
      </c>
      <c r="E64" s="41"/>
      <c r="F64" s="12">
        <v>400000</v>
      </c>
      <c r="G64" s="10" t="s">
        <v>13</v>
      </c>
      <c r="I64" s="1"/>
    </row>
    <row r="65" spans="1:9" ht="15.75">
      <c r="A65" s="10" t="s">
        <v>59</v>
      </c>
      <c r="B65" s="10" t="s">
        <v>55</v>
      </c>
      <c r="C65" s="10">
        <v>75</v>
      </c>
      <c r="D65" s="59">
        <f t="shared" si="5"/>
        <v>30000</v>
      </c>
      <c r="E65" s="41"/>
      <c r="F65" s="12">
        <v>400000</v>
      </c>
      <c r="G65" s="10" t="s">
        <v>13</v>
      </c>
      <c r="I65" s="1"/>
    </row>
    <row r="66" spans="1:9" ht="15.75">
      <c r="A66" s="10" t="s">
        <v>60</v>
      </c>
      <c r="B66" s="10" t="s">
        <v>61</v>
      </c>
      <c r="C66" s="10">
        <v>293</v>
      </c>
      <c r="D66" s="59">
        <f t="shared" si="5"/>
        <v>112805</v>
      </c>
      <c r="E66" s="41"/>
      <c r="F66" s="12">
        <v>385000</v>
      </c>
      <c r="G66" s="10" t="s">
        <v>13</v>
      </c>
      <c r="I66" s="1"/>
    </row>
    <row r="67" spans="1:9" ht="15.75">
      <c r="A67" s="10" t="s">
        <v>62</v>
      </c>
      <c r="B67" s="10" t="s">
        <v>61</v>
      </c>
      <c r="C67" s="10">
        <v>355</v>
      </c>
      <c r="D67" s="59">
        <f t="shared" si="5"/>
        <v>136675</v>
      </c>
      <c r="E67" s="41"/>
      <c r="F67" s="12">
        <v>385000</v>
      </c>
      <c r="G67" s="10" t="s">
        <v>13</v>
      </c>
      <c r="I67" s="1"/>
    </row>
    <row r="68" spans="1:9" ht="15.75">
      <c r="A68" s="10" t="s">
        <v>63</v>
      </c>
      <c r="B68" s="10" t="s">
        <v>61</v>
      </c>
      <c r="C68" s="10">
        <v>420</v>
      </c>
      <c r="D68" s="59">
        <f t="shared" si="5"/>
        <v>161700</v>
      </c>
      <c r="E68" s="41"/>
      <c r="F68" s="12">
        <v>385000</v>
      </c>
      <c r="G68" s="10" t="s">
        <v>13</v>
      </c>
      <c r="I68" s="1"/>
    </row>
    <row r="69" spans="1:9" ht="15.75">
      <c r="A69" s="10" t="s">
        <v>64</v>
      </c>
      <c r="B69" s="10" t="s">
        <v>61</v>
      </c>
      <c r="C69" s="10">
        <v>570</v>
      </c>
      <c r="D69" s="59">
        <f t="shared" si="5"/>
        <v>219450</v>
      </c>
      <c r="E69" s="41"/>
      <c r="F69" s="12">
        <v>385000</v>
      </c>
      <c r="G69" s="10" t="s">
        <v>13</v>
      </c>
      <c r="I69" s="1"/>
    </row>
    <row r="70" spans="1:9" ht="15.75">
      <c r="A70" s="10" t="s">
        <v>65</v>
      </c>
      <c r="B70" s="10" t="s">
        <v>61</v>
      </c>
      <c r="C70" s="10">
        <v>705</v>
      </c>
      <c r="D70" s="59">
        <f t="shared" si="5"/>
        <v>271425</v>
      </c>
      <c r="E70" s="41"/>
      <c r="F70" s="12">
        <v>385000</v>
      </c>
      <c r="G70" s="10" t="s">
        <v>13</v>
      </c>
      <c r="I70" s="1"/>
    </row>
    <row r="71" spans="1:9" ht="15.75">
      <c r="A71" s="10" t="s">
        <v>66</v>
      </c>
      <c r="B71" s="10" t="s">
        <v>61</v>
      </c>
      <c r="C71" s="10">
        <v>850</v>
      </c>
      <c r="D71" s="59">
        <f t="shared" ref="D71" si="6">F71*C71/1000</f>
        <v>327250</v>
      </c>
      <c r="E71" s="41"/>
      <c r="F71" s="12">
        <v>385000</v>
      </c>
      <c r="G71" s="10" t="s">
        <v>13</v>
      </c>
      <c r="I71" s="1"/>
    </row>
    <row r="72" spans="1:9" ht="15.75">
      <c r="A72" s="10" t="s">
        <v>67</v>
      </c>
      <c r="B72" s="10" t="s">
        <v>61</v>
      </c>
      <c r="C72" s="10">
        <v>990</v>
      </c>
      <c r="D72" s="59">
        <f t="shared" si="5"/>
        <v>381150</v>
      </c>
      <c r="E72" s="41"/>
      <c r="F72" s="12">
        <v>385000</v>
      </c>
      <c r="G72" s="10" t="s">
        <v>13</v>
      </c>
      <c r="I72" s="1"/>
    </row>
    <row r="73" spans="1:9" ht="15.75">
      <c r="A73" s="10" t="s">
        <v>68</v>
      </c>
      <c r="B73" s="10" t="s">
        <v>61</v>
      </c>
      <c r="C73" s="10">
        <v>1130</v>
      </c>
      <c r="D73" s="59">
        <f t="shared" si="5"/>
        <v>446350</v>
      </c>
      <c r="E73" s="41"/>
      <c r="F73" s="12">
        <v>395000</v>
      </c>
      <c r="G73" s="10" t="s">
        <v>13</v>
      </c>
      <c r="I73" s="1"/>
    </row>
    <row r="74" spans="1:9" ht="15.75">
      <c r="A74" s="10" t="s">
        <v>69</v>
      </c>
      <c r="B74" s="10" t="s">
        <v>61</v>
      </c>
      <c r="C74" s="10">
        <v>1430</v>
      </c>
      <c r="D74" s="59">
        <f t="shared" si="5"/>
        <v>579150</v>
      </c>
      <c r="E74" s="41"/>
      <c r="F74" s="12">
        <v>405000</v>
      </c>
      <c r="G74" s="10" t="s">
        <v>13</v>
      </c>
      <c r="I74" s="1"/>
    </row>
    <row r="75" spans="1:9" ht="15.75">
      <c r="A75" s="10" t="s">
        <v>70</v>
      </c>
      <c r="B75" s="10" t="s">
        <v>61</v>
      </c>
      <c r="C75" s="10">
        <v>1770</v>
      </c>
      <c r="D75" s="57">
        <f t="shared" ref="D75" si="7">F75*C75/1000</f>
        <v>716850</v>
      </c>
      <c r="E75" s="58"/>
      <c r="F75" s="12">
        <v>405000</v>
      </c>
      <c r="G75" s="10" t="s">
        <v>13</v>
      </c>
      <c r="I75" s="1"/>
    </row>
    <row r="76" spans="1:9" ht="15.75">
      <c r="A76" s="10" t="s">
        <v>71</v>
      </c>
      <c r="B76" s="10" t="s">
        <v>61</v>
      </c>
      <c r="C76" s="10">
        <v>2130</v>
      </c>
      <c r="D76" s="57">
        <f t="shared" ref="D76" si="8">F76*C76/1000</f>
        <v>905250</v>
      </c>
      <c r="E76" s="58"/>
      <c r="F76" s="12">
        <v>425000</v>
      </c>
      <c r="G76" s="10" t="s">
        <v>13</v>
      </c>
      <c r="I76" s="1"/>
    </row>
    <row r="77" spans="1:9" ht="15.75">
      <c r="A77" s="10" t="s">
        <v>72</v>
      </c>
      <c r="B77" s="10" t="s">
        <v>61</v>
      </c>
      <c r="C77" s="10">
        <v>295</v>
      </c>
      <c r="D77" s="57">
        <f t="shared" ref="D77" si="9">F77*C77/1000</f>
        <v>120950</v>
      </c>
      <c r="E77" s="58"/>
      <c r="F77" s="12">
        <v>410000</v>
      </c>
      <c r="G77" s="10" t="s">
        <v>13</v>
      </c>
      <c r="I77" s="1"/>
    </row>
    <row r="78" spans="1:9" ht="15.75">
      <c r="A78" s="10" t="s">
        <v>73</v>
      </c>
      <c r="B78" s="10" t="s">
        <v>61</v>
      </c>
      <c r="C78" s="10">
        <v>360</v>
      </c>
      <c r="D78" s="57">
        <f t="shared" ref="D78" si="10">F78*C78/1000</f>
        <v>147600</v>
      </c>
      <c r="E78" s="58"/>
      <c r="F78" s="12">
        <v>410000</v>
      </c>
      <c r="G78" s="10" t="s">
        <v>13</v>
      </c>
      <c r="I78" s="1"/>
    </row>
    <row r="79" spans="1:9" ht="15.75">
      <c r="A79" s="10" t="s">
        <v>74</v>
      </c>
      <c r="B79" s="10" t="s">
        <v>75</v>
      </c>
      <c r="C79" s="10">
        <v>430</v>
      </c>
      <c r="D79" s="57">
        <f t="shared" ref="D79" si="11">F79*C79/1000</f>
        <v>176300</v>
      </c>
      <c r="E79" s="58"/>
      <c r="F79" s="12">
        <v>410000</v>
      </c>
      <c r="G79" s="10" t="s">
        <v>13</v>
      </c>
      <c r="I79" s="1"/>
    </row>
    <row r="80" spans="1:9" ht="15.75">
      <c r="A80" s="13" t="s">
        <v>76</v>
      </c>
      <c r="B80" s="13" t="s">
        <v>7</v>
      </c>
      <c r="C80" s="13" t="s">
        <v>8</v>
      </c>
      <c r="D80" s="13" t="s">
        <v>9</v>
      </c>
      <c r="E80" s="13" t="s">
        <v>10</v>
      </c>
      <c r="F80" s="14" t="s">
        <v>5</v>
      </c>
      <c r="G80" s="13" t="s">
        <v>11</v>
      </c>
    </row>
    <row r="81" spans="1:7" ht="15.75">
      <c r="A81" s="10" t="s">
        <v>77</v>
      </c>
      <c r="B81" s="10">
        <v>6</v>
      </c>
      <c r="C81" s="10">
        <v>10</v>
      </c>
      <c r="D81" s="11">
        <f>F81*C81/B81/1000</f>
        <v>866.66666666666663</v>
      </c>
      <c r="E81" s="11">
        <f>F81*C81/1000</f>
        <v>5200</v>
      </c>
      <c r="F81" s="15">
        <v>520000</v>
      </c>
      <c r="G81" s="10" t="s">
        <v>13</v>
      </c>
    </row>
    <row r="82" spans="1:7" ht="15.75">
      <c r="A82" s="10" t="s">
        <v>78</v>
      </c>
      <c r="B82" s="10">
        <v>6</v>
      </c>
      <c r="C82" s="10">
        <v>9</v>
      </c>
      <c r="D82" s="11">
        <f>F82*C82/B82/1000</f>
        <v>780</v>
      </c>
      <c r="E82" s="11">
        <f t="shared" ref="E82:E90" si="12">F82*C82/1000</f>
        <v>4680</v>
      </c>
      <c r="F82" s="15">
        <v>520000</v>
      </c>
      <c r="G82" s="10" t="s">
        <v>13</v>
      </c>
    </row>
    <row r="83" spans="1:7" ht="15.75">
      <c r="A83" s="3" t="s">
        <v>79</v>
      </c>
      <c r="B83" s="3">
        <v>6</v>
      </c>
      <c r="C83" s="3">
        <v>15</v>
      </c>
      <c r="D83" s="4">
        <f t="shared" ref="D83:D90" si="13">C83*F83/1000/B83</f>
        <v>1150</v>
      </c>
      <c r="E83" s="11">
        <f t="shared" si="12"/>
        <v>6900</v>
      </c>
      <c r="F83" s="15">
        <v>460000</v>
      </c>
      <c r="G83" s="3" t="s">
        <v>13</v>
      </c>
    </row>
    <row r="84" spans="1:7" ht="15.75">
      <c r="A84" s="3" t="s">
        <v>80</v>
      </c>
      <c r="B84" s="3">
        <v>12</v>
      </c>
      <c r="C84" s="3">
        <v>34</v>
      </c>
      <c r="D84" s="4">
        <f t="shared" si="13"/>
        <v>1275</v>
      </c>
      <c r="E84" s="11">
        <f t="shared" si="12"/>
        <v>15300</v>
      </c>
      <c r="F84" s="15">
        <v>450000</v>
      </c>
      <c r="G84" s="3" t="s">
        <v>13</v>
      </c>
    </row>
    <row r="85" spans="1:7" ht="15.75">
      <c r="A85" s="6" t="s">
        <v>81</v>
      </c>
      <c r="B85" s="6">
        <v>12</v>
      </c>
      <c r="C85" s="6">
        <v>46</v>
      </c>
      <c r="D85" s="4">
        <f t="shared" si="13"/>
        <v>1552.5</v>
      </c>
      <c r="E85" s="11">
        <f t="shared" si="12"/>
        <v>18630</v>
      </c>
      <c r="F85" s="15">
        <v>405000</v>
      </c>
      <c r="G85" s="3" t="s">
        <v>13</v>
      </c>
    </row>
    <row r="86" spans="1:7" ht="15.75">
      <c r="A86" s="6" t="s">
        <v>82</v>
      </c>
      <c r="B86" s="6">
        <v>12</v>
      </c>
      <c r="C86" s="6">
        <v>59</v>
      </c>
      <c r="D86" s="4">
        <f t="shared" si="13"/>
        <v>1991.25</v>
      </c>
      <c r="E86" s="11">
        <f t="shared" si="12"/>
        <v>23895</v>
      </c>
      <c r="F86" s="15">
        <v>405000</v>
      </c>
      <c r="G86" s="3" t="s">
        <v>13</v>
      </c>
    </row>
    <row r="87" spans="1:7" ht="15.75">
      <c r="A87" s="6" t="s">
        <v>83</v>
      </c>
      <c r="B87" s="6">
        <v>12</v>
      </c>
      <c r="C87" s="6">
        <v>82</v>
      </c>
      <c r="D87" s="4">
        <f t="shared" si="13"/>
        <v>2767.5</v>
      </c>
      <c r="E87" s="11">
        <f t="shared" si="12"/>
        <v>33210</v>
      </c>
      <c r="F87" s="15">
        <v>405000</v>
      </c>
      <c r="G87" s="3" t="s">
        <v>13</v>
      </c>
    </row>
    <row r="88" spans="1:7" ht="15.75">
      <c r="A88" s="6" t="s">
        <v>84</v>
      </c>
      <c r="B88" s="6">
        <v>12</v>
      </c>
      <c r="C88" s="6">
        <v>117</v>
      </c>
      <c r="D88" s="4">
        <f t="shared" si="13"/>
        <v>3948.75</v>
      </c>
      <c r="E88" s="11">
        <f t="shared" si="12"/>
        <v>47385</v>
      </c>
      <c r="F88" s="15">
        <v>405000</v>
      </c>
      <c r="G88" s="3" t="s">
        <v>13</v>
      </c>
    </row>
    <row r="89" spans="1:7" ht="15.75">
      <c r="A89" s="6" t="s">
        <v>85</v>
      </c>
      <c r="B89" s="6">
        <v>12</v>
      </c>
      <c r="C89" s="6">
        <v>127</v>
      </c>
      <c r="D89" s="4">
        <f t="shared" si="13"/>
        <v>4286.25</v>
      </c>
      <c r="E89" s="11">
        <f t="shared" si="12"/>
        <v>51435</v>
      </c>
      <c r="F89" s="15">
        <v>405000</v>
      </c>
      <c r="G89" s="3" t="s">
        <v>13</v>
      </c>
    </row>
    <row r="90" spans="1:7" ht="15.75">
      <c r="A90" s="6" t="s">
        <v>86</v>
      </c>
      <c r="B90" s="6">
        <v>12</v>
      </c>
      <c r="C90" s="6">
        <v>148</v>
      </c>
      <c r="D90" s="4">
        <f t="shared" si="13"/>
        <v>4995</v>
      </c>
      <c r="E90" s="11">
        <f t="shared" si="12"/>
        <v>59940</v>
      </c>
      <c r="F90" s="15">
        <v>405000</v>
      </c>
      <c r="G90" s="3" t="s">
        <v>13</v>
      </c>
    </row>
    <row r="91" spans="1:7" ht="15.75">
      <c r="A91" s="13" t="s">
        <v>87</v>
      </c>
      <c r="B91" s="13" t="s">
        <v>7</v>
      </c>
      <c r="C91" s="13" t="s">
        <v>8</v>
      </c>
      <c r="D91" s="13" t="s">
        <v>9</v>
      </c>
      <c r="E91" s="13" t="s">
        <v>10</v>
      </c>
      <c r="F91" s="14" t="s">
        <v>5</v>
      </c>
      <c r="G91" s="13" t="s">
        <v>11</v>
      </c>
    </row>
    <row r="92" spans="1:7" ht="15.75">
      <c r="A92" s="10" t="s">
        <v>88</v>
      </c>
      <c r="B92" s="10">
        <v>12</v>
      </c>
      <c r="C92" s="10">
        <v>85</v>
      </c>
      <c r="D92" s="11">
        <f>F92*C92/1000/B92</f>
        <v>3258.3333333333335</v>
      </c>
      <c r="E92" s="10">
        <f>F92*C92/1000</f>
        <v>39100</v>
      </c>
      <c r="F92" s="12">
        <v>460000</v>
      </c>
      <c r="G92" s="10" t="s">
        <v>13</v>
      </c>
    </row>
    <row r="93" spans="1:7" ht="15.75">
      <c r="A93" s="29" t="s">
        <v>140</v>
      </c>
      <c r="B93" s="10">
        <v>12</v>
      </c>
      <c r="C93" s="10">
        <v>105</v>
      </c>
      <c r="D93" s="11">
        <f t="shared" ref="D93:D99" si="14">C93*F93/1000/B93</f>
        <v>4025</v>
      </c>
      <c r="E93" s="11">
        <f>F93*C93/1000</f>
        <v>48300</v>
      </c>
      <c r="F93" s="15">
        <v>460000</v>
      </c>
      <c r="G93" s="10" t="s">
        <v>13</v>
      </c>
    </row>
    <row r="94" spans="1:7" ht="15.75">
      <c r="A94" s="6" t="s">
        <v>89</v>
      </c>
      <c r="B94" s="6">
        <v>12</v>
      </c>
      <c r="C94" s="6">
        <v>127</v>
      </c>
      <c r="D94" s="9">
        <f t="shared" si="14"/>
        <v>4868.333333333333</v>
      </c>
      <c r="E94" s="11">
        <f t="shared" ref="E94:E99" si="15">F94*C94/1000</f>
        <v>58420</v>
      </c>
      <c r="F94" s="15">
        <v>460000</v>
      </c>
      <c r="G94" s="6" t="s">
        <v>13</v>
      </c>
    </row>
    <row r="95" spans="1:7" ht="15.75">
      <c r="A95" s="6" t="s">
        <v>90</v>
      </c>
      <c r="B95" s="6">
        <v>12</v>
      </c>
      <c r="C95" s="6">
        <v>155</v>
      </c>
      <c r="D95" s="9">
        <f t="shared" si="14"/>
        <v>5941.666666666667</v>
      </c>
      <c r="E95" s="11">
        <f t="shared" si="15"/>
        <v>71300</v>
      </c>
      <c r="F95" s="15">
        <v>460000</v>
      </c>
      <c r="G95" s="6" t="s">
        <v>13</v>
      </c>
    </row>
    <row r="96" spans="1:7" ht="15.75">
      <c r="A96" s="6" t="s">
        <v>91</v>
      </c>
      <c r="B96" s="6">
        <v>12</v>
      </c>
      <c r="C96" s="6">
        <v>180</v>
      </c>
      <c r="D96" s="9">
        <f t="shared" si="14"/>
        <v>6900</v>
      </c>
      <c r="E96" s="11">
        <f t="shared" si="15"/>
        <v>82800</v>
      </c>
      <c r="F96" s="15">
        <v>460000</v>
      </c>
      <c r="G96" s="6" t="s">
        <v>13</v>
      </c>
    </row>
    <row r="97" spans="1:8" ht="15.75">
      <c r="A97" s="6" t="s">
        <v>92</v>
      </c>
      <c r="B97" s="6">
        <v>12</v>
      </c>
      <c r="C97" s="6">
        <v>230</v>
      </c>
      <c r="D97" s="9">
        <f t="shared" si="14"/>
        <v>13397.5</v>
      </c>
      <c r="E97" s="11">
        <f t="shared" si="15"/>
        <v>160770</v>
      </c>
      <c r="F97" s="15">
        <v>699000</v>
      </c>
      <c r="G97" s="6" t="s">
        <v>13</v>
      </c>
    </row>
    <row r="98" spans="1:8" ht="15.75">
      <c r="A98" s="6" t="s">
        <v>144</v>
      </c>
      <c r="B98" s="6">
        <v>12</v>
      </c>
      <c r="C98" s="6">
        <v>252</v>
      </c>
      <c r="D98" s="9">
        <f t="shared" si="14"/>
        <v>14679</v>
      </c>
      <c r="E98" s="11">
        <f t="shared" si="15"/>
        <v>176148</v>
      </c>
      <c r="F98" s="15">
        <v>699000</v>
      </c>
      <c r="G98" s="6" t="s">
        <v>13</v>
      </c>
    </row>
    <row r="99" spans="1:8" ht="15.75">
      <c r="A99" s="6" t="s">
        <v>93</v>
      </c>
      <c r="B99" s="6">
        <v>12</v>
      </c>
      <c r="C99" s="6">
        <v>300</v>
      </c>
      <c r="D99" s="9">
        <f t="shared" si="14"/>
        <v>17475</v>
      </c>
      <c r="E99" s="11">
        <f t="shared" si="15"/>
        <v>209700</v>
      </c>
      <c r="F99" s="15">
        <v>699000</v>
      </c>
      <c r="G99" s="6" t="s">
        <v>13</v>
      </c>
    </row>
    <row r="100" spans="1:8" ht="18" customHeight="1">
      <c r="A100" s="13" t="s">
        <v>94</v>
      </c>
      <c r="B100" s="13" t="s">
        <v>7</v>
      </c>
      <c r="C100" s="13" t="s">
        <v>8</v>
      </c>
      <c r="D100" s="13" t="s">
        <v>9</v>
      </c>
      <c r="E100" s="13" t="s">
        <v>10</v>
      </c>
      <c r="F100" s="13" t="s">
        <v>5</v>
      </c>
      <c r="G100" s="13" t="s">
        <v>11</v>
      </c>
    </row>
    <row r="101" spans="1:8" ht="15.75">
      <c r="A101" s="3" t="s">
        <v>95</v>
      </c>
      <c r="B101" s="3">
        <v>6</v>
      </c>
      <c r="C101" s="3">
        <v>5</v>
      </c>
      <c r="D101" s="4">
        <f>C101/B101*F101/1000</f>
        <v>458.33333333333337</v>
      </c>
      <c r="E101" s="4">
        <f>F101*C101/1000</f>
        <v>2750</v>
      </c>
      <c r="F101" s="16">
        <v>550000</v>
      </c>
      <c r="G101" s="3" t="s">
        <v>13</v>
      </c>
    </row>
    <row r="102" spans="1:8" ht="15.75">
      <c r="A102" s="3" t="s">
        <v>96</v>
      </c>
      <c r="B102" s="3">
        <v>6</v>
      </c>
      <c r="C102" s="3">
        <v>8</v>
      </c>
      <c r="D102" s="4">
        <f>C102/B102*F102/1000</f>
        <v>733.33333333333326</v>
      </c>
      <c r="E102" s="4">
        <f t="shared" ref="E102:E104" si="16">F102*C102/1000</f>
        <v>4400</v>
      </c>
      <c r="F102" s="16">
        <v>550000</v>
      </c>
      <c r="G102" s="3" t="s">
        <v>13</v>
      </c>
    </row>
    <row r="103" spans="1:8" ht="15.75">
      <c r="A103" s="3" t="s">
        <v>97</v>
      </c>
      <c r="B103" s="3">
        <v>6</v>
      </c>
      <c r="C103" s="3">
        <v>5</v>
      </c>
      <c r="D103" s="4">
        <f>C103/B103*F103/1000</f>
        <v>458.33333333333337</v>
      </c>
      <c r="E103" s="4">
        <f t="shared" si="16"/>
        <v>2750</v>
      </c>
      <c r="F103" s="16">
        <v>550000</v>
      </c>
      <c r="G103" s="3" t="s">
        <v>13</v>
      </c>
    </row>
    <row r="104" spans="1:8" ht="15.75">
      <c r="A104" s="3" t="s">
        <v>98</v>
      </c>
      <c r="B104" s="3">
        <v>6</v>
      </c>
      <c r="C104" s="3">
        <v>7</v>
      </c>
      <c r="D104" s="4">
        <f>C104/B104*F104/1000</f>
        <v>641.66666666666674</v>
      </c>
      <c r="E104" s="4">
        <f t="shared" si="16"/>
        <v>3850</v>
      </c>
      <c r="F104" s="16">
        <v>550000</v>
      </c>
      <c r="G104" s="3" t="s">
        <v>13</v>
      </c>
    </row>
    <row r="105" spans="1:8" ht="15.75">
      <c r="A105" s="13" t="s">
        <v>99</v>
      </c>
      <c r="B105" s="13" t="s">
        <v>7</v>
      </c>
      <c r="C105" s="13" t="s">
        <v>8</v>
      </c>
      <c r="D105" s="13" t="s">
        <v>9</v>
      </c>
      <c r="E105" s="13" t="s">
        <v>10</v>
      </c>
      <c r="F105" s="17" t="s">
        <v>5</v>
      </c>
      <c r="G105" s="13" t="s">
        <v>11</v>
      </c>
    </row>
    <row r="106" spans="1:8" ht="15.75">
      <c r="A106" s="3" t="s">
        <v>100</v>
      </c>
      <c r="B106" s="3">
        <v>11.7</v>
      </c>
      <c r="C106" s="3">
        <v>7.5</v>
      </c>
      <c r="D106" s="4">
        <f>F106*C106/1000/B106</f>
        <v>232.69230769230771</v>
      </c>
      <c r="E106" s="3">
        <f>F106*C106/1000</f>
        <v>2722.5</v>
      </c>
      <c r="F106" s="8">
        <v>363000</v>
      </c>
      <c r="G106" s="3" t="s">
        <v>13</v>
      </c>
    </row>
    <row r="107" spans="1:8" ht="15.75">
      <c r="A107" s="18" t="s">
        <v>101</v>
      </c>
      <c r="B107" s="3">
        <v>11.7</v>
      </c>
      <c r="C107" s="3">
        <v>11</v>
      </c>
      <c r="D107" s="4">
        <f t="shared" ref="D107:D115" si="17">F107*C107/1000/B107</f>
        <v>331.88034188034192</v>
      </c>
      <c r="E107" s="3">
        <f t="shared" ref="E107:E115" si="18">F107*C107/1000</f>
        <v>3883</v>
      </c>
      <c r="F107" s="8">
        <v>353000</v>
      </c>
      <c r="G107" s="3" t="s">
        <v>13</v>
      </c>
    </row>
    <row r="108" spans="1:8" ht="15.75">
      <c r="A108" s="10" t="s">
        <v>102</v>
      </c>
      <c r="B108" s="10">
        <v>11.7</v>
      </c>
      <c r="C108" s="10">
        <v>15</v>
      </c>
      <c r="D108" s="4">
        <f t="shared" si="17"/>
        <v>442.30769230769232</v>
      </c>
      <c r="E108" s="3">
        <f t="shared" si="18"/>
        <v>5175</v>
      </c>
      <c r="F108" s="12">
        <v>345000</v>
      </c>
      <c r="G108" s="12" t="s">
        <v>13</v>
      </c>
      <c r="H108" s="19"/>
    </row>
    <row r="109" spans="1:8" ht="15.75">
      <c r="A109" s="6" t="s">
        <v>103</v>
      </c>
      <c r="B109" s="6">
        <v>11.7</v>
      </c>
      <c r="C109" s="6">
        <v>19</v>
      </c>
      <c r="D109" s="4">
        <f t="shared" si="17"/>
        <v>560.25641025641028</v>
      </c>
      <c r="E109" s="3">
        <f t="shared" si="18"/>
        <v>6555</v>
      </c>
      <c r="F109" s="12">
        <v>345000</v>
      </c>
      <c r="G109" s="6" t="s">
        <v>13</v>
      </c>
    </row>
    <row r="110" spans="1:8" ht="15.75">
      <c r="A110" s="6" t="s">
        <v>104</v>
      </c>
      <c r="B110" s="6">
        <v>11.7</v>
      </c>
      <c r="C110" s="6">
        <v>25</v>
      </c>
      <c r="D110" s="4">
        <f t="shared" si="17"/>
        <v>737.17948717948718</v>
      </c>
      <c r="E110" s="3">
        <f t="shared" si="18"/>
        <v>8625</v>
      </c>
      <c r="F110" s="12">
        <v>345000</v>
      </c>
      <c r="G110" s="6" t="s">
        <v>13</v>
      </c>
    </row>
    <row r="111" spans="1:8" ht="15.75">
      <c r="A111" s="3" t="s">
        <v>105</v>
      </c>
      <c r="B111" s="3">
        <v>11.7</v>
      </c>
      <c r="C111" s="3">
        <v>30</v>
      </c>
      <c r="D111" s="4">
        <f t="shared" si="17"/>
        <v>884.61538461538464</v>
      </c>
      <c r="E111" s="3">
        <f t="shared" si="18"/>
        <v>10350</v>
      </c>
      <c r="F111" s="12">
        <v>345000</v>
      </c>
      <c r="G111" s="6" t="s">
        <v>13</v>
      </c>
    </row>
    <row r="112" spans="1:8" ht="15.75">
      <c r="A112" s="3" t="s">
        <v>106</v>
      </c>
      <c r="B112" s="3">
        <v>11.7</v>
      </c>
      <c r="C112" s="3">
        <v>37</v>
      </c>
      <c r="D112" s="4">
        <f t="shared" si="17"/>
        <v>1091.0256410256411</v>
      </c>
      <c r="E112" s="3">
        <f t="shared" si="18"/>
        <v>12765</v>
      </c>
      <c r="F112" s="12">
        <v>345000</v>
      </c>
      <c r="G112" s="6" t="s">
        <v>13</v>
      </c>
    </row>
    <row r="113" spans="1:7" ht="15.75">
      <c r="A113" s="3" t="s">
        <v>107</v>
      </c>
      <c r="B113" s="3">
        <v>11.7</v>
      </c>
      <c r="C113" s="3">
        <v>47</v>
      </c>
      <c r="D113" s="4">
        <f t="shared" si="17"/>
        <v>1385.897435897436</v>
      </c>
      <c r="E113" s="3">
        <f t="shared" si="18"/>
        <v>16215</v>
      </c>
      <c r="F113" s="12">
        <v>345000</v>
      </c>
      <c r="G113" s="6" t="s">
        <v>13</v>
      </c>
    </row>
    <row r="114" spans="1:7" ht="15.75">
      <c r="A114" s="3" t="s">
        <v>108</v>
      </c>
      <c r="B114" s="3">
        <v>11.7</v>
      </c>
      <c r="C114" s="3">
        <v>60</v>
      </c>
      <c r="D114" s="4">
        <f t="shared" si="17"/>
        <v>1769.2307692307693</v>
      </c>
      <c r="E114" s="3">
        <f t="shared" si="18"/>
        <v>20700</v>
      </c>
      <c r="F114" s="12">
        <v>345000</v>
      </c>
      <c r="G114" s="6" t="s">
        <v>13</v>
      </c>
    </row>
    <row r="115" spans="1:7" ht="15.75">
      <c r="A115" s="3" t="s">
        <v>109</v>
      </c>
      <c r="B115" s="3">
        <v>11.7</v>
      </c>
      <c r="C115" s="3">
        <v>95</v>
      </c>
      <c r="D115" s="4">
        <f t="shared" si="17"/>
        <v>2801.2820512820513</v>
      </c>
      <c r="E115" s="3">
        <f t="shared" si="18"/>
        <v>32775</v>
      </c>
      <c r="F115" s="12">
        <v>345000</v>
      </c>
      <c r="G115" s="6" t="s">
        <v>13</v>
      </c>
    </row>
    <row r="116" spans="1:7" ht="15.75">
      <c r="A116" s="13" t="s">
        <v>110</v>
      </c>
      <c r="B116" s="13" t="s">
        <v>7</v>
      </c>
      <c r="C116" s="13" t="s">
        <v>8</v>
      </c>
      <c r="D116" s="13" t="s">
        <v>9</v>
      </c>
      <c r="E116" s="13" t="s">
        <v>10</v>
      </c>
      <c r="F116" s="13" t="s">
        <v>5</v>
      </c>
      <c r="G116" s="13" t="s">
        <v>11</v>
      </c>
    </row>
    <row r="117" spans="1:7" ht="15.75">
      <c r="A117" s="6" t="s">
        <v>111</v>
      </c>
      <c r="B117" s="6">
        <v>12</v>
      </c>
      <c r="C117" s="6">
        <v>7.5</v>
      </c>
      <c r="D117" s="9">
        <f>C117*F117/1000/B117</f>
        <v>246.875</v>
      </c>
      <c r="E117" s="9">
        <f>F117*C117/1000</f>
        <v>2962.5</v>
      </c>
      <c r="F117" s="8">
        <v>395000</v>
      </c>
      <c r="G117" s="6" t="s">
        <v>13</v>
      </c>
    </row>
    <row r="118" spans="1:7" ht="15.75">
      <c r="A118" s="6" t="s">
        <v>101</v>
      </c>
      <c r="B118" s="6">
        <v>12</v>
      </c>
      <c r="C118" s="6">
        <v>11</v>
      </c>
      <c r="D118" s="9">
        <f t="shared" ref="D118:D120" si="19">C118*F118/1000/B118</f>
        <v>357.5</v>
      </c>
      <c r="E118" s="9">
        <f t="shared" ref="E118:E120" si="20">F118*C118/1000</f>
        <v>4290</v>
      </c>
      <c r="F118" s="8">
        <v>390000</v>
      </c>
      <c r="G118" s="6" t="s">
        <v>13</v>
      </c>
    </row>
    <row r="119" spans="1:7" ht="15.75">
      <c r="A119" s="6" t="s">
        <v>103</v>
      </c>
      <c r="B119" s="6">
        <v>12</v>
      </c>
      <c r="C119" s="6">
        <v>20</v>
      </c>
      <c r="D119" s="9">
        <f t="shared" si="19"/>
        <v>650</v>
      </c>
      <c r="E119" s="9">
        <f t="shared" si="20"/>
        <v>7800</v>
      </c>
      <c r="F119" s="8">
        <v>390000</v>
      </c>
      <c r="G119" s="6" t="s">
        <v>13</v>
      </c>
    </row>
    <row r="120" spans="1:7" ht="15.75">
      <c r="A120" s="6" t="s">
        <v>104</v>
      </c>
      <c r="B120" s="6">
        <v>12</v>
      </c>
      <c r="C120" s="6">
        <v>25</v>
      </c>
      <c r="D120" s="9">
        <f t="shared" si="19"/>
        <v>812.5</v>
      </c>
      <c r="E120" s="9">
        <f t="shared" si="20"/>
        <v>9750</v>
      </c>
      <c r="F120" s="8">
        <v>390000</v>
      </c>
      <c r="G120" s="6" t="s">
        <v>13</v>
      </c>
    </row>
    <row r="121" spans="1:7" ht="15.75">
      <c r="A121" s="20" t="s">
        <v>112</v>
      </c>
      <c r="B121" s="20" t="s">
        <v>7</v>
      </c>
      <c r="C121" s="20" t="s">
        <v>8</v>
      </c>
      <c r="D121" s="54" t="s">
        <v>113</v>
      </c>
      <c r="E121" s="55"/>
      <c r="F121" s="21" t="s">
        <v>5</v>
      </c>
      <c r="G121" s="20" t="s">
        <v>11</v>
      </c>
    </row>
    <row r="122" spans="1:7" ht="15.75">
      <c r="A122" s="3" t="s">
        <v>114</v>
      </c>
      <c r="B122" s="3" t="s">
        <v>115</v>
      </c>
      <c r="C122" s="3">
        <v>850</v>
      </c>
      <c r="D122" s="50">
        <f>F122*C122/1000</f>
        <v>314500</v>
      </c>
      <c r="E122" s="41"/>
      <c r="F122" s="8">
        <v>370000</v>
      </c>
      <c r="G122" s="6" t="s">
        <v>13</v>
      </c>
    </row>
    <row r="123" spans="1:7" ht="15.75">
      <c r="A123" s="3" t="s">
        <v>116</v>
      </c>
      <c r="B123" s="3" t="s">
        <v>115</v>
      </c>
      <c r="C123" s="3">
        <v>850</v>
      </c>
      <c r="D123" s="50">
        <f>F123*C123/1000</f>
        <v>314500</v>
      </c>
      <c r="E123" s="41"/>
      <c r="F123" s="8">
        <v>370000</v>
      </c>
      <c r="G123" s="6" t="s">
        <v>13</v>
      </c>
    </row>
    <row r="124" spans="1:7" ht="15.75">
      <c r="A124" s="22" t="s">
        <v>117</v>
      </c>
      <c r="B124" s="22" t="s">
        <v>7</v>
      </c>
      <c r="C124" s="22" t="s">
        <v>8</v>
      </c>
      <c r="D124" s="56" t="s">
        <v>118</v>
      </c>
      <c r="E124" s="41"/>
      <c r="F124" s="23" t="s">
        <v>5</v>
      </c>
      <c r="G124" s="22" t="s">
        <v>11</v>
      </c>
    </row>
    <row r="125" spans="1:7" ht="15.75">
      <c r="A125" s="3" t="s">
        <v>119</v>
      </c>
      <c r="B125" s="3" t="s">
        <v>115</v>
      </c>
      <c r="C125" s="3">
        <v>1200</v>
      </c>
      <c r="D125" s="50">
        <f>F125*C125/1000</f>
        <v>474000</v>
      </c>
      <c r="E125" s="41"/>
      <c r="F125" s="8">
        <v>395000</v>
      </c>
      <c r="G125" s="6" t="s">
        <v>13</v>
      </c>
    </row>
    <row r="126" spans="1:7" ht="15.75">
      <c r="A126" s="3" t="s">
        <v>120</v>
      </c>
      <c r="B126" s="3" t="s">
        <v>115</v>
      </c>
      <c r="C126" s="3">
        <v>1200</v>
      </c>
      <c r="D126" s="50">
        <f>F126*C126/1000</f>
        <v>474000</v>
      </c>
      <c r="E126" s="41"/>
      <c r="F126" s="8">
        <v>395000</v>
      </c>
      <c r="G126" s="6" t="s">
        <v>13</v>
      </c>
    </row>
    <row r="127" spans="1:7" ht="15.75">
      <c r="A127" s="13" t="s">
        <v>121</v>
      </c>
      <c r="B127" s="13" t="s">
        <v>7</v>
      </c>
      <c r="C127" s="20" t="s">
        <v>122</v>
      </c>
      <c r="D127" s="51" t="s">
        <v>123</v>
      </c>
      <c r="E127" s="42"/>
      <c r="F127" s="51" t="s">
        <v>124</v>
      </c>
      <c r="G127" s="42"/>
    </row>
    <row r="128" spans="1:7" ht="14.45" customHeight="1">
      <c r="A128" s="36" t="s">
        <v>125</v>
      </c>
      <c r="B128" s="40" t="s">
        <v>126</v>
      </c>
      <c r="C128" s="41" t="s">
        <v>127</v>
      </c>
      <c r="D128" s="49" t="s">
        <v>13</v>
      </c>
      <c r="E128" s="37"/>
      <c r="F128" s="53" t="s">
        <v>128</v>
      </c>
      <c r="G128" s="37"/>
    </row>
    <row r="129" spans="1:7">
      <c r="A129" s="37"/>
      <c r="B129" s="41"/>
      <c r="C129" s="42"/>
      <c r="D129" s="37"/>
      <c r="E129" s="37"/>
      <c r="F129" s="37"/>
      <c r="G129" s="37"/>
    </row>
    <row r="130" spans="1:7">
      <c r="A130" s="38" t="s">
        <v>129</v>
      </c>
      <c r="B130" s="38" t="s">
        <v>130</v>
      </c>
      <c r="C130" s="38" t="s">
        <v>127</v>
      </c>
      <c r="D130" s="38" t="s">
        <v>13</v>
      </c>
      <c r="E130" s="39"/>
      <c r="F130" s="52" t="s">
        <v>128</v>
      </c>
      <c r="G130" s="39"/>
    </row>
    <row r="131" spans="1:7">
      <c r="A131" s="39"/>
      <c r="B131" s="39"/>
      <c r="C131" s="39"/>
      <c r="D131" s="39"/>
      <c r="E131" s="39"/>
      <c r="F131" s="39"/>
      <c r="G131" s="39"/>
    </row>
    <row r="132" spans="1:7">
      <c r="A132" s="38" t="s">
        <v>131</v>
      </c>
      <c r="B132" s="38" t="s">
        <v>132</v>
      </c>
      <c r="C132" s="38" t="s">
        <v>127</v>
      </c>
      <c r="D132" s="38" t="s">
        <v>13</v>
      </c>
      <c r="E132" s="39"/>
      <c r="F132" s="52" t="s">
        <v>128</v>
      </c>
      <c r="G132" s="39"/>
    </row>
    <row r="133" spans="1:7">
      <c r="A133" s="39"/>
      <c r="B133" s="39"/>
      <c r="C133" s="39"/>
      <c r="D133" s="39"/>
      <c r="E133" s="39"/>
      <c r="F133" s="39"/>
      <c r="G133" s="39"/>
    </row>
    <row r="134" spans="1:7" ht="27.6" customHeight="1">
      <c r="A134" s="10" t="s">
        <v>133</v>
      </c>
      <c r="B134" s="10" t="s">
        <v>134</v>
      </c>
      <c r="C134" s="10" t="s">
        <v>135</v>
      </c>
      <c r="D134" s="38" t="s">
        <v>13</v>
      </c>
      <c r="E134" s="39"/>
      <c r="F134" s="52" t="s">
        <v>128</v>
      </c>
      <c r="G134" s="39"/>
    </row>
    <row r="135" spans="1:7">
      <c r="A135" s="24"/>
      <c r="B135" s="24"/>
      <c r="C135" s="24"/>
      <c r="D135" s="24"/>
      <c r="E135" s="24"/>
      <c r="F135" s="24"/>
      <c r="G135" s="24"/>
    </row>
    <row r="136" spans="1:7" ht="18" customHeight="1">
      <c r="A136" s="30" t="s">
        <v>136</v>
      </c>
      <c r="B136" s="31"/>
      <c r="C136" s="31"/>
      <c r="D136" s="31"/>
      <c r="E136" s="31"/>
      <c r="F136" s="31"/>
      <c r="G136" s="31"/>
    </row>
    <row r="137" spans="1:7" ht="19.899999999999999" customHeight="1">
      <c r="A137" s="32" t="s">
        <v>137</v>
      </c>
      <c r="B137" s="31"/>
      <c r="C137" s="31"/>
      <c r="D137" s="31"/>
      <c r="E137" s="31"/>
      <c r="F137" s="31"/>
      <c r="G137" s="31"/>
    </row>
    <row r="138" spans="1:7" ht="23.45" customHeight="1">
      <c r="A138" s="32" t="s">
        <v>141</v>
      </c>
      <c r="B138" s="31"/>
      <c r="C138" s="31"/>
      <c r="D138" s="31"/>
      <c r="E138" s="31"/>
      <c r="F138" s="31"/>
      <c r="G138" s="31"/>
    </row>
    <row r="163" spans="1:1">
      <c r="A163" s="25">
        <v>44406</v>
      </c>
    </row>
  </sheetData>
  <mergeCells count="66">
    <mergeCell ref="A1:G1"/>
    <mergeCell ref="B2:E2"/>
    <mergeCell ref="B3:E3"/>
    <mergeCell ref="B4:E4"/>
    <mergeCell ref="B5:E5"/>
    <mergeCell ref="B6:E6"/>
    <mergeCell ref="A7:G7"/>
    <mergeCell ref="F8:G8"/>
    <mergeCell ref="F9:G9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121:E121"/>
    <mergeCell ref="D122:E122"/>
    <mergeCell ref="D123:E123"/>
    <mergeCell ref="D124:E124"/>
    <mergeCell ref="D125:E125"/>
    <mergeCell ref="D126:E126"/>
    <mergeCell ref="D127:E127"/>
    <mergeCell ref="F127:G127"/>
    <mergeCell ref="D134:E134"/>
    <mergeCell ref="F134:G134"/>
    <mergeCell ref="F128:G129"/>
    <mergeCell ref="D130:E131"/>
    <mergeCell ref="F130:G131"/>
    <mergeCell ref="D132:E133"/>
    <mergeCell ref="F132:G133"/>
    <mergeCell ref="A136:G136"/>
    <mergeCell ref="A137:G137"/>
    <mergeCell ref="A138:G138"/>
    <mergeCell ref="A2:A6"/>
    <mergeCell ref="A128:A129"/>
    <mergeCell ref="A130:A131"/>
    <mergeCell ref="A132:A133"/>
    <mergeCell ref="B128:B129"/>
    <mergeCell ref="B130:B131"/>
    <mergeCell ref="B132:B133"/>
    <mergeCell ref="C128:C129"/>
    <mergeCell ref="C130:C131"/>
    <mergeCell ref="C132:C133"/>
    <mergeCell ref="F2:G6"/>
    <mergeCell ref="A8:E9"/>
    <mergeCell ref="D128:E129"/>
  </mergeCells>
  <phoneticPr fontId="24" type="noConversion"/>
  <pageMargins left="0.19685039370078741" right="0.19685039370078741" top="0.59055118110236227" bottom="0.39370078740157483" header="0.31496062992125984" footer="0.31496062992125984"/>
  <pageSetup paperSize="9" scale="6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06.01.2026г</vt:lpstr>
      <vt:lpstr>'06.01.2026г'!Область_печати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Черепанова</dc:creator>
  <cp:lastModifiedBy>Администратор</cp:lastModifiedBy>
  <cp:lastPrinted>2025-03-26T11:00:29Z</cp:lastPrinted>
  <dcterms:created xsi:type="dcterms:W3CDTF">2020-07-15T05:16:00Z</dcterms:created>
  <dcterms:modified xsi:type="dcterms:W3CDTF">2026-01-06T05:30:18Z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27675479765F42E8B33FF8151B89FCB4_12</vt:lpwstr>
  </property>
  <property fmtid="{D5CDD505-2E9C-101B-9397-08002B2CF9AE}" pid="3" name="KSOProductBuildVer">
    <vt:lpwstr>1049-12.2.0.19307</vt:lpwstr>
  </property>
</Properties>
</file>